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240" yWindow="108" windowWidth="14808" windowHeight="8016"/>
  </bookViews>
  <sheets>
    <sheet name="I. Plánovaný rozpočet projektu" sheetId="2" r:id="rId1"/>
    <sheet name="II. Finanční zdroje" sheetId="3" r:id="rId2"/>
    <sheet name="III. Komentář k rozpočtu" sheetId="5" r:id="rId3"/>
    <sheet name="IV. Harmonogram čerpání" sheetId="6" r:id="rId4"/>
    <sheet name="V. Rekapitulace" sheetId="7" r:id="rId5"/>
  </sheets>
  <calcPr calcId="145621"/>
</workbook>
</file>

<file path=xl/calcChain.xml><?xml version="1.0" encoding="utf-8"?>
<calcChain xmlns="http://schemas.openxmlformats.org/spreadsheetml/2006/main">
  <c r="D45" i="3" l="1"/>
  <c r="G106" i="2" l="1"/>
  <c r="G105" i="2"/>
  <c r="G104" i="2" s="1"/>
  <c r="G35" i="2" l="1"/>
  <c r="G34" i="2"/>
  <c r="G33" i="2" l="1"/>
  <c r="G81" i="2"/>
  <c r="G80" i="2"/>
  <c r="G79" i="2" s="1"/>
  <c r="G71" i="2"/>
  <c r="G70" i="2"/>
  <c r="G69" i="2" l="1"/>
  <c r="C5" i="7"/>
  <c r="C4" i="7"/>
  <c r="D5" i="6"/>
  <c r="D4" i="6"/>
  <c r="C5" i="5"/>
  <c r="C4" i="5"/>
  <c r="D5" i="3"/>
  <c r="D4" i="3"/>
  <c r="G12" i="2"/>
  <c r="E9" i="6"/>
  <c r="E10" i="6"/>
  <c r="E11" i="6"/>
  <c r="E12" i="6"/>
  <c r="E13" i="6"/>
  <c r="E14" i="6"/>
  <c r="E15" i="6"/>
  <c r="E16" i="6"/>
  <c r="E8" i="6"/>
  <c r="D17" i="6"/>
  <c r="E17" i="6"/>
  <c r="D35" i="3" l="1"/>
  <c r="D25" i="3"/>
  <c r="G32" i="2"/>
  <c r="G31" i="2"/>
  <c r="G41" i="2"/>
  <c r="G40" i="2"/>
  <c r="G39" i="2" s="1"/>
  <c r="G38" i="2"/>
  <c r="G37" i="2"/>
  <c r="G29" i="2"/>
  <c r="G28" i="2"/>
  <c r="G26" i="2"/>
  <c r="G25" i="2"/>
  <c r="G23" i="2"/>
  <c r="G22" i="2"/>
  <c r="G30" i="2" l="1"/>
  <c r="G27" i="2"/>
  <c r="G20" i="2" s="1"/>
  <c r="G36" i="2"/>
  <c r="G24" i="2"/>
  <c r="G21" i="2"/>
  <c r="G118" i="2"/>
  <c r="G112" i="2"/>
  <c r="G102" i="2"/>
  <c r="G103" i="2"/>
  <c r="G100" i="2"/>
  <c r="G99" i="2"/>
  <c r="G97" i="2"/>
  <c r="G96" i="2"/>
  <c r="G94" i="2"/>
  <c r="G93" i="2"/>
  <c r="G87" i="2"/>
  <c r="G86" i="2"/>
  <c r="G84" i="2"/>
  <c r="G83" i="2"/>
  <c r="G78" i="2"/>
  <c r="G77" i="2"/>
  <c r="G75" i="2"/>
  <c r="G74" i="2"/>
  <c r="G68" i="2"/>
  <c r="G67" i="2"/>
  <c r="G65" i="2"/>
  <c r="G64" i="2"/>
  <c r="G47" i="2"/>
  <c r="G48" i="2"/>
  <c r="G50" i="2"/>
  <c r="G51" i="2"/>
  <c r="G53" i="2"/>
  <c r="G54" i="2"/>
  <c r="G56" i="2"/>
  <c r="G57" i="2"/>
  <c r="G111" i="2"/>
  <c r="G19" i="2"/>
  <c r="G18" i="2"/>
  <c r="G16" i="2"/>
  <c r="G15" i="2"/>
  <c r="G13" i="2"/>
  <c r="G117" i="2"/>
  <c r="G119" i="2" s="1"/>
  <c r="G113" i="2" l="1"/>
  <c r="G101" i="2"/>
  <c r="G82" i="2"/>
  <c r="G66" i="2"/>
  <c r="G92" i="2"/>
  <c r="G98" i="2"/>
  <c r="G63" i="2"/>
  <c r="G85" i="2"/>
  <c r="G73" i="2"/>
  <c r="G76" i="2"/>
  <c r="G95" i="2"/>
  <c r="G52" i="2"/>
  <c r="G55" i="2"/>
  <c r="G49" i="2"/>
  <c r="G46" i="2"/>
  <c r="G17" i="2"/>
  <c r="G14" i="2"/>
  <c r="G11" i="2"/>
  <c r="G10" i="2" s="1"/>
  <c r="G42" i="2" s="1"/>
  <c r="G72" i="2" l="1"/>
  <c r="G107" i="2"/>
  <c r="G124" i="2"/>
  <c r="C16" i="7" s="1"/>
  <c r="G62" i="2"/>
  <c r="G58" i="2"/>
  <c r="G88" i="2" l="1"/>
  <c r="G125" i="2" s="1"/>
  <c r="D46" i="3" l="1"/>
  <c r="G128" i="2"/>
  <c r="G129" i="2" s="1"/>
  <c r="G123" i="2"/>
  <c r="G130" i="2" s="1"/>
  <c r="C13" i="7"/>
  <c r="G131" i="2" l="1"/>
  <c r="C14" i="7" s="1"/>
  <c r="C17" i="7"/>
  <c r="G133" i="2"/>
  <c r="C9" i="7" l="1"/>
  <c r="G120" i="2"/>
  <c r="G89" i="2"/>
  <c r="G108" i="2"/>
  <c r="G43" i="2"/>
  <c r="G114" i="2"/>
  <c r="G59" i="2"/>
  <c r="D18" i="6"/>
  <c r="D9" i="3"/>
  <c r="D12" i="3" s="1"/>
  <c r="C11" i="7" s="1"/>
  <c r="D7" i="3"/>
  <c r="D36" i="3" l="1"/>
  <c r="E43" i="3"/>
  <c r="E42" i="3"/>
  <c r="E41" i="3"/>
  <c r="E44" i="3"/>
  <c r="E40" i="3"/>
  <c r="E45" i="3" s="1"/>
  <c r="E12" i="3"/>
  <c r="D17" i="3"/>
  <c r="D18" i="3" s="1"/>
  <c r="E14" i="3"/>
  <c r="E22" i="3"/>
  <c r="E16" i="3"/>
  <c r="E34" i="3"/>
  <c r="E24" i="3"/>
  <c r="D26" i="3"/>
  <c r="E15" i="3"/>
  <c r="E13" i="3"/>
  <c r="E30" i="3"/>
  <c r="E23" i="3"/>
  <c r="E31" i="3"/>
  <c r="E33" i="3"/>
  <c r="E32" i="3"/>
  <c r="E35" i="3" l="1"/>
  <c r="E25" i="3"/>
  <c r="E17" i="3"/>
</calcChain>
</file>

<file path=xl/comments1.xml><?xml version="1.0" encoding="utf-8"?>
<comments xmlns="http://schemas.openxmlformats.org/spreadsheetml/2006/main">
  <authors>
    <author>Autor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Tento vzorec je možné smazat a nahradit skutečnou výší požadované podpory, pakliže žadatel požaduje méně než 75 %.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Monitorovací období je čtyřměsíční. Pro stanovení data předložení první žádosti o platbu k začátku projektu přičtěte pět měsíců. Pro stanovení dat předložení dalších žádostí o platbu přičítejte čtyři měsíce.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Předpokládané požadované částky za monitorovací období, tj. za dané čtyři měsíce realizace.</t>
        </r>
      </text>
    </comment>
  </commentList>
</comments>
</file>

<file path=xl/sharedStrings.xml><?xml version="1.0" encoding="utf-8"?>
<sst xmlns="http://schemas.openxmlformats.org/spreadsheetml/2006/main" count="326" uniqueCount="186">
  <si>
    <t>Příloha č. 1, část I.</t>
  </si>
  <si>
    <t>Název projektu:</t>
  </si>
  <si>
    <t>Jednotka</t>
  </si>
  <si>
    <t>Počet jednotek</t>
  </si>
  <si>
    <t>Název žadatele o finanční podporu:</t>
  </si>
  <si>
    <t xml:space="preserve">     Druh nákladů</t>
  </si>
  <si>
    <t>Jednotková cena v Kč</t>
  </si>
  <si>
    <t>Celkové náklady v Kč</t>
  </si>
  <si>
    <t>B.2 Ubytování</t>
  </si>
  <si>
    <t xml:space="preserve">A.1.1.1 </t>
  </si>
  <si>
    <t xml:space="preserve">  A.1.2 Odměny z dohod (DPČ)</t>
  </si>
  <si>
    <t xml:space="preserve">  A.1.3 Odměny z dohod (DPP)</t>
  </si>
  <si>
    <t xml:space="preserve">A.1.2.1 </t>
  </si>
  <si>
    <t xml:space="preserve">A.1.3.1 </t>
  </si>
  <si>
    <t xml:space="preserve">A.1.1.2 </t>
  </si>
  <si>
    <t xml:space="preserve">A.1.2.2 </t>
  </si>
  <si>
    <t xml:space="preserve">A.1.3.2 </t>
  </si>
  <si>
    <t>B.3 Stravné</t>
  </si>
  <si>
    <t>B.4 Ostatní</t>
  </si>
  <si>
    <t>D. Nemovitosti</t>
  </si>
  <si>
    <t>D.1 Nákup, výstavba</t>
  </si>
  <si>
    <t>D.3 Nákup pozemku</t>
  </si>
  <si>
    <t>D.4 Drobné stavební úpravy</t>
  </si>
  <si>
    <t>D.2 Renovace, rekonstrukce</t>
  </si>
  <si>
    <t>F. Přímá podpora</t>
  </si>
  <si>
    <t>B.1.1</t>
  </si>
  <si>
    <t>B.1.2</t>
  </si>
  <si>
    <t>B.2.1</t>
  </si>
  <si>
    <t>B.2.2</t>
  </si>
  <si>
    <t>B.3.1</t>
  </si>
  <si>
    <t>B.3.2</t>
  </si>
  <si>
    <t>C.1.1.1</t>
  </si>
  <si>
    <t>C.1.2.1</t>
  </si>
  <si>
    <t>C.2.1.1</t>
  </si>
  <si>
    <t>C.2.2.1</t>
  </si>
  <si>
    <t>C.1.1.2</t>
  </si>
  <si>
    <t>C.1.2.2</t>
  </si>
  <si>
    <t>C.2.2.2</t>
  </si>
  <si>
    <t>C.2.1.2</t>
  </si>
  <si>
    <t>C.3.1</t>
  </si>
  <si>
    <t>C.3.2</t>
  </si>
  <si>
    <t>C.4.1</t>
  </si>
  <si>
    <t>C.4.2</t>
  </si>
  <si>
    <t>D.1.1</t>
  </si>
  <si>
    <t>D.1.2</t>
  </si>
  <si>
    <t>D.2.1</t>
  </si>
  <si>
    <t>D.2.2</t>
  </si>
  <si>
    <t>D.3.1</t>
  </si>
  <si>
    <t>D.3.2</t>
  </si>
  <si>
    <t>D.4.1</t>
  </si>
  <si>
    <t>D.4.2</t>
  </si>
  <si>
    <t>E.2</t>
  </si>
  <si>
    <t>F.2</t>
  </si>
  <si>
    <t>F.1</t>
  </si>
  <si>
    <t>E.1</t>
  </si>
  <si>
    <t>H. Nepřímé náklady</t>
  </si>
  <si>
    <t>Procentní sazba nepřímých nákladů</t>
  </si>
  <si>
    <t>Nepřímé náklady CELKEM</t>
  </si>
  <si>
    <t>Poměr sazby nepřímých nákladů v souvislosti s podílem služeb</t>
  </si>
  <si>
    <t>CELKEM C</t>
  </si>
  <si>
    <t>CELKEM B</t>
  </si>
  <si>
    <t>CELKEM A</t>
  </si>
  <si>
    <t>CELKEM D</t>
  </si>
  <si>
    <t>CELKEM F</t>
  </si>
  <si>
    <t>Příjemce / Partner</t>
  </si>
  <si>
    <t xml:space="preserve">  A.2.2 Odměny z dohod (DPČ)</t>
  </si>
  <si>
    <t xml:space="preserve">  A.2.3 Odměny z dohod (DPP)</t>
  </si>
  <si>
    <t xml:space="preserve">A.2.1.1 </t>
  </si>
  <si>
    <t xml:space="preserve">A.2.1.2 </t>
  </si>
  <si>
    <t xml:space="preserve">A.2.2.1 </t>
  </si>
  <si>
    <t xml:space="preserve">A.2.2.2 </t>
  </si>
  <si>
    <t xml:space="preserve">A.2.3.1 </t>
  </si>
  <si>
    <t xml:space="preserve">A.2.3.2 </t>
  </si>
  <si>
    <t>A.3.2 Zdravotní pojištění Partner 1</t>
  </si>
  <si>
    <t>A.3.1 Zdravotní pojištění Příjemce</t>
  </si>
  <si>
    <t>% z celkových nákladů</t>
  </si>
  <si>
    <t>Celkové náklady projektu</t>
  </si>
  <si>
    <t>Rozpočet projektu dle zapojených subjektů</t>
  </si>
  <si>
    <t>Náklady projektu v Kč</t>
  </si>
  <si>
    <t xml:space="preserve">Příjemce </t>
  </si>
  <si>
    <t>Partner 1</t>
  </si>
  <si>
    <t>Partner 2</t>
  </si>
  <si>
    <t xml:space="preserve">Rozpočet projektu dle klíčových aktivit </t>
  </si>
  <si>
    <t xml:space="preserve">KA 1 - název </t>
  </si>
  <si>
    <t xml:space="preserve">KA 2 - název </t>
  </si>
  <si>
    <t xml:space="preserve">KA 3 - název </t>
  </si>
  <si>
    <t>A. Osobní náklady</t>
  </si>
  <si>
    <t>CELKEM E</t>
  </si>
  <si>
    <t>G. Přímé náklady</t>
  </si>
  <si>
    <t>CELKEM G Přímé náklady (A+B+C+D+E+F)</t>
  </si>
  <si>
    <t>G.1 z toho celkové neinvestiční náklady</t>
  </si>
  <si>
    <t>G.2 z toho celkové investiční náklady</t>
  </si>
  <si>
    <t>Nepřímé náklady</t>
  </si>
  <si>
    <t>Celkové náklady</t>
  </si>
  <si>
    <t>Příspěvky třetích stran</t>
  </si>
  <si>
    <t>Požadovaná finanční podpora z AMIF</t>
  </si>
  <si>
    <t>KA 3 - název</t>
  </si>
  <si>
    <t>KA 4 - název</t>
  </si>
  <si>
    <t>Zdroje financování</t>
  </si>
  <si>
    <t>Příspěvek ze státního rozpočtu</t>
  </si>
  <si>
    <t>Další veřejné zdroje</t>
  </si>
  <si>
    <t>CELKEM</t>
  </si>
  <si>
    <t>KONTROLA</t>
  </si>
  <si>
    <t>Subjekt</t>
  </si>
  <si>
    <t>Klíčová aktivita (kód + název)</t>
  </si>
  <si>
    <t>Předpokládaná požadovaná částka</t>
  </si>
  <si>
    <t>Pořadí žádosti</t>
  </si>
  <si>
    <t>Maximální možná podpora z AMIF</t>
  </si>
  <si>
    <t>Příloha č.1, část II.</t>
  </si>
  <si>
    <t>KOMENTÁŘ K ROZPOČTU PROJEKTU AMIF</t>
  </si>
  <si>
    <t>Komentář</t>
  </si>
  <si>
    <t>HARMONOGRAM ČERPÁNÍ ROZPOČTU</t>
  </si>
  <si>
    <t>Příloha č. 1, část III.</t>
  </si>
  <si>
    <t>Příloha č. 1, část IV.</t>
  </si>
  <si>
    <t>Příloha č. 1, část V.</t>
  </si>
  <si>
    <t>REKAPITULACE ROZPOČTU PROJEKTU AMIF</t>
  </si>
  <si>
    <t xml:space="preserve">D.2.1 </t>
  </si>
  <si>
    <t>Částky v Kč</t>
  </si>
  <si>
    <t>A.1.1.1</t>
  </si>
  <si>
    <t>A.1.1.2</t>
  </si>
  <si>
    <t>Soukromé spolufinancování</t>
  </si>
  <si>
    <t>C.1 Nehmotný majetek</t>
  </si>
  <si>
    <t>C.2 Hmotný majetek</t>
  </si>
  <si>
    <t>Procentní podíl kapitoly C na celkových nákladech</t>
  </si>
  <si>
    <t>Procentní podíl kapitoly B na celkových nákladech</t>
  </si>
  <si>
    <t>Procentní podíl kapitoly A na celkových nákladech</t>
  </si>
  <si>
    <t>Procentní podíl kapitoly D na celkových nákladech</t>
  </si>
  <si>
    <t>Procentní podíl kapitoly F na celkových nákladech</t>
  </si>
  <si>
    <t>Procentní podíl kapitoly E na celkových nákladech</t>
  </si>
  <si>
    <t>C.2.3.1</t>
  </si>
  <si>
    <t>C.2.3.2</t>
  </si>
  <si>
    <t>C.1.3.1</t>
  </si>
  <si>
    <t>C.1.3.2</t>
  </si>
  <si>
    <t>C. Zařízení, vybavení a spotřební materiál</t>
  </si>
  <si>
    <t>A.4.2 Sociální pojištění Partner 1</t>
  </si>
  <si>
    <t>A.4.1 Sociální pojištění Příjemce</t>
  </si>
  <si>
    <t>A.5 FKSP</t>
  </si>
  <si>
    <t>A.5.1 FKSP Příjemce</t>
  </si>
  <si>
    <t>A.5.2 FKSP Partner 1</t>
  </si>
  <si>
    <t>A.6 Jiné povinné výdaje</t>
  </si>
  <si>
    <t>A.6.1 Jiné povinné výdaje Příjemce</t>
  </si>
  <si>
    <t>A.6.2 Jiné povinné výdaje Partner 1</t>
  </si>
  <si>
    <t>Podíl služeb na celkových přímých nákladech</t>
  </si>
  <si>
    <t>FINANČNÍ ZDROJE PROJEKTU</t>
  </si>
  <si>
    <t xml:space="preserve">  A.2.1 Mzdy, platy</t>
  </si>
  <si>
    <t xml:space="preserve">  A.1.1 Mzdy, platy</t>
  </si>
  <si>
    <t>A.3 Zdravotní pojištění za zaměstnavatele</t>
  </si>
  <si>
    <t>A.4 Sociální pojištění za zaměstnavatele</t>
  </si>
  <si>
    <t>Datum předložení žádosti o platbu</t>
  </si>
  <si>
    <t>C.4 Odpisy</t>
  </si>
  <si>
    <t>D.5 Odpisy</t>
  </si>
  <si>
    <t>D.5.1</t>
  </si>
  <si>
    <t>D.5.2</t>
  </si>
  <si>
    <t>Přímé náklady</t>
  </si>
  <si>
    <t>Přímé neinvestiční náklady</t>
  </si>
  <si>
    <t>Přímé investiční náklady</t>
  </si>
  <si>
    <t xml:space="preserve">C.1.1 Spotřební materiál </t>
  </si>
  <si>
    <t>C.2.1 Spotřební materiál</t>
  </si>
  <si>
    <t>I. Celkové náklady projektu</t>
  </si>
  <si>
    <t>B. Cestovné</t>
  </si>
  <si>
    <t>B.1 Cestovné (včetně provozu služ. vozidla)</t>
  </si>
  <si>
    <t>A.1 Mzdy, platy, odměny z dohod odborných zaměstnanců</t>
  </si>
  <si>
    <t>A.2 Mzdy, platy, odměny z dohod administrativních pracovníků</t>
  </si>
  <si>
    <t>C.3 Nájem zařízení, operativní leasing</t>
  </si>
  <si>
    <t>E. Nákup služeb</t>
  </si>
  <si>
    <t>B.4.1</t>
  </si>
  <si>
    <t>B.4.2</t>
  </si>
  <si>
    <t>ROZPOČET PROJEKTU AMIF</t>
  </si>
  <si>
    <t>Žádaná částka finanční podpory z AMIF</t>
  </si>
  <si>
    <t>C.1.2 Drobný dlouhodobý nehmotný majetek (7 000 - 60 000 Kč vč. DPH)</t>
  </si>
  <si>
    <t>C.1.3 Dlouhodobý nehmotný majetek (investiční, více než 60 000 Kč vč. DPH)</t>
  </si>
  <si>
    <t>C.2.2 Drobný dlouhodobý hmotný majetek (3 000 - 40 000 Kč vč. DPH)</t>
  </si>
  <si>
    <t>C.2.3 Dlouhodobý hmotný majetek (investiční, více než 40 000 Kč vč. DPH)</t>
  </si>
  <si>
    <t>C.1.2 Drobný dlouhodobý nehmotný majetek (více než 7 000 - 60 000 Kč vč. DPH)</t>
  </si>
  <si>
    <t>C.2.2 Drobný dlouhodobý hmotný majetek (více než 3 000 - 40 000 Kč vč. DPH)</t>
  </si>
  <si>
    <t>Kraj</t>
  </si>
  <si>
    <t>Rozpočet projektu dle jednotlivých krajů</t>
  </si>
  <si>
    <t>Kraj 1</t>
  </si>
  <si>
    <t>Kraj 2</t>
  </si>
  <si>
    <t>Kraj 3</t>
  </si>
  <si>
    <t>Kraj 4</t>
  </si>
  <si>
    <t>Kraj 5</t>
  </si>
  <si>
    <t>Celkové přímé náklady projektu</t>
  </si>
  <si>
    <t>Přímé náklady projektu v Kč</t>
  </si>
  <si>
    <t>Název kraje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</si>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</sst>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rgb="FFD5FF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</cellStyleXfs>
  <cellXfs count="162">
    <xf numFmtId="0" fontId="0" fillId="0" borderId="0" xfId="0"/>
    <xf numFmtId="0" fontId="4" fillId="0" borderId="0" xfId="0" applyFont="1"/>
    <xf numFmtId="0" fontId="4" fillId="0" borderId="4" xfId="0" applyFont="1" applyBorder="1" applyAlignment="1"/>
    <xf numFmtId="0" fontId="10" fillId="0" borderId="0" xfId="0" applyFont="1"/>
    <xf numFmtId="0" fontId="12" fillId="0" borderId="0" xfId="0" applyFont="1" applyAlignment="1">
      <alignment horizontal="center"/>
    </xf>
    <xf numFmtId="0" fontId="10" fillId="3" borderId="4" xfId="0" applyFont="1" applyFill="1" applyBorder="1"/>
    <xf numFmtId="0" fontId="10" fillId="3" borderId="4" xfId="0" applyNumberFormat="1" applyFont="1" applyFill="1" applyBorder="1"/>
    <xf numFmtId="8" fontId="10" fillId="3" borderId="4" xfId="0" applyNumberFormat="1" applyFont="1" applyFill="1" applyBorder="1"/>
    <xf numFmtId="8" fontId="10" fillId="2" borderId="4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8" fontId="11" fillId="0" borderId="0" xfId="0" applyNumberFormat="1" applyFont="1" applyFill="1" applyBorder="1"/>
    <xf numFmtId="8" fontId="11" fillId="0" borderId="6" xfId="0" applyNumberFormat="1" applyFont="1" applyFill="1" applyBorder="1"/>
    <xf numFmtId="8" fontId="10" fillId="0" borderId="4" xfId="0" applyNumberFormat="1" applyFont="1" applyFill="1" applyBorder="1"/>
    <xf numFmtId="8" fontId="10" fillId="5" borderId="4" xfId="0" applyNumberFormat="1" applyFont="1" applyFill="1" applyBorder="1"/>
    <xf numFmtId="0" fontId="4" fillId="2" borderId="4" xfId="0" applyFont="1" applyFill="1" applyBorder="1" applyAlignment="1"/>
    <xf numFmtId="0" fontId="10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horizontal="left" indent="2"/>
    </xf>
    <xf numFmtId="0" fontId="10" fillId="0" borderId="4" xfId="0" applyFont="1" applyFill="1" applyBorder="1" applyAlignment="1">
      <alignment horizontal="left" wrapText="1" indent="3"/>
    </xf>
    <xf numFmtId="8" fontId="6" fillId="0" borderId="0" xfId="0" applyNumberFormat="1" applyFont="1" applyFill="1" applyBorder="1" applyAlignment="1"/>
    <xf numFmtId="0" fontId="10" fillId="0" borderId="8" xfId="0" applyFont="1" applyFill="1" applyBorder="1" applyAlignment="1">
      <alignment horizontal="left" indent="1"/>
    </xf>
    <xf numFmtId="0" fontId="4" fillId="0" borderId="8" xfId="0" applyFont="1" applyFill="1" applyBorder="1" applyAlignment="1"/>
    <xf numFmtId="8" fontId="10" fillId="0" borderId="8" xfId="0" applyNumberFormat="1" applyFont="1" applyFill="1" applyBorder="1"/>
    <xf numFmtId="0" fontId="11" fillId="0" borderId="0" xfId="0" applyFont="1" applyFill="1" applyBorder="1" applyAlignment="1">
      <alignment horizontal="left" wrapText="1"/>
    </xf>
    <xf numFmtId="0" fontId="11" fillId="5" borderId="4" xfId="0" applyFont="1" applyFill="1" applyBorder="1"/>
    <xf numFmtId="0" fontId="11" fillId="5" borderId="5" xfId="0" applyFont="1" applyFill="1" applyBorder="1"/>
    <xf numFmtId="0" fontId="11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wrapText="1" indent="1"/>
    </xf>
    <xf numFmtId="8" fontId="10" fillId="4" borderId="4" xfId="0" applyNumberFormat="1" applyFont="1" applyFill="1" applyBorder="1"/>
    <xf numFmtId="8" fontId="6" fillId="5" borderId="4" xfId="0" applyNumberFormat="1" applyFont="1" applyFill="1" applyBorder="1" applyAlignment="1"/>
    <xf numFmtId="8" fontId="10" fillId="4" borderId="4" xfId="0" applyNumberFormat="1" applyFont="1" applyFill="1" applyBorder="1" applyAlignment="1">
      <alignment wrapText="1"/>
    </xf>
    <xf numFmtId="8" fontId="4" fillId="4" borderId="4" xfId="0" applyNumberFormat="1" applyFont="1" applyFill="1" applyBorder="1" applyAlignment="1"/>
    <xf numFmtId="8" fontId="10" fillId="6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9" fontId="6" fillId="5" borderId="4" xfId="1" applyFont="1" applyFill="1" applyBorder="1" applyAlignment="1"/>
    <xf numFmtId="0" fontId="11" fillId="5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4" fillId="4" borderId="4" xfId="0" applyFont="1" applyFill="1" applyBorder="1" applyAlignment="1"/>
    <xf numFmtId="0" fontId="11" fillId="5" borderId="4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/>
    <xf numFmtId="0" fontId="6" fillId="0" borderId="0" xfId="0" applyFont="1" applyFill="1" applyBorder="1"/>
    <xf numFmtId="8" fontId="11" fillId="0" borderId="0" xfId="0" applyNumberFormat="1" applyFont="1" applyFill="1" applyBorder="1" applyAlignment="1"/>
    <xf numFmtId="0" fontId="3" fillId="0" borderId="0" xfId="0" applyFont="1" applyFill="1" applyBorder="1"/>
    <xf numFmtId="164" fontId="11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/>
    <xf numFmtId="0" fontId="11" fillId="5" borderId="4" xfId="0" applyFont="1" applyFill="1" applyBorder="1" applyAlignment="1"/>
    <xf numFmtId="8" fontId="10" fillId="0" borderId="0" xfId="0" applyNumberFormat="1" applyFont="1" applyFill="1" applyBorder="1"/>
    <xf numFmtId="9" fontId="10" fillId="0" borderId="0" xfId="1" applyFont="1" applyFill="1" applyBorder="1"/>
    <xf numFmtId="9" fontId="10" fillId="5" borderId="4" xfId="1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4" xfId="0" applyFill="1" applyBorder="1"/>
    <xf numFmtId="14" fontId="10" fillId="0" borderId="4" xfId="0" applyNumberFormat="1" applyFont="1" applyFill="1" applyBorder="1"/>
    <xf numFmtId="14" fontId="10" fillId="0" borderId="4" xfId="0" applyNumberFormat="1" applyFont="1" applyFill="1" applyBorder="1" applyAlignment="1">
      <alignment horizontal="left" indent="2"/>
    </xf>
    <xf numFmtId="0" fontId="6" fillId="5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2" borderId="4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1" fillId="5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0" borderId="4" xfId="0" applyFont="1" applyBorder="1" applyAlignment="1"/>
    <xf numFmtId="8" fontId="0" fillId="0" borderId="0" xfId="0" applyNumberFormat="1" applyFill="1" applyBorder="1" applyAlignment="1">
      <alignment horizontal="center"/>
    </xf>
    <xf numFmtId="8" fontId="10" fillId="7" borderId="4" xfId="0" applyNumberFormat="1" applyFont="1" applyFill="1" applyBorder="1"/>
    <xf numFmtId="8" fontId="10" fillId="7" borderId="4" xfId="0" applyNumberFormat="1" applyFont="1" applyFill="1" applyBorder="1" applyAlignment="1">
      <alignment vertical="center"/>
    </xf>
    <xf numFmtId="9" fontId="10" fillId="7" borderId="4" xfId="1" applyFont="1" applyFill="1" applyBorder="1"/>
    <xf numFmtId="0" fontId="10" fillId="4" borderId="4" xfId="0" applyFont="1" applyFill="1" applyBorder="1" applyAlignment="1">
      <alignment horizontal="left" wrapText="1" indent="1"/>
    </xf>
    <xf numFmtId="0" fontId="10" fillId="4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left" indent="1"/>
    </xf>
    <xf numFmtId="0" fontId="10" fillId="7" borderId="1" xfId="0" applyFont="1" applyFill="1" applyBorder="1" applyAlignment="1">
      <alignment horizontal="left" indent="1"/>
    </xf>
    <xf numFmtId="8" fontId="10" fillId="7" borderId="3" xfId="0" applyNumberFormat="1" applyFont="1" applyFill="1" applyBorder="1"/>
    <xf numFmtId="0" fontId="0" fillId="0" borderId="0" xfId="0"/>
    <xf numFmtId="8" fontId="10" fillId="3" borderId="4" xfId="0" applyNumberFormat="1" applyFont="1" applyFill="1" applyBorder="1"/>
    <xf numFmtId="8" fontId="10" fillId="0" borderId="4" xfId="0" applyNumberFormat="1" applyFont="1" applyFill="1" applyBorder="1"/>
    <xf numFmtId="0" fontId="10" fillId="2" borderId="4" xfId="0" applyFont="1" applyFill="1" applyBorder="1" applyAlignment="1">
      <alignment horizontal="left" indent="2"/>
    </xf>
    <xf numFmtId="0" fontId="10" fillId="0" borderId="4" xfId="0" applyFont="1" applyFill="1" applyBorder="1" applyAlignment="1">
      <alignment horizontal="left" wrapText="1" indent="3"/>
    </xf>
    <xf numFmtId="0" fontId="11" fillId="5" borderId="4" xfId="0" applyFont="1" applyFill="1" applyBorder="1" applyAlignment="1">
      <alignment horizontal="center" vertical="center" wrapText="1"/>
    </xf>
    <xf numFmtId="8" fontId="10" fillId="4" borderId="4" xfId="0" applyNumberFormat="1" applyFont="1" applyFill="1" applyBorder="1"/>
    <xf numFmtId="0" fontId="10" fillId="2" borderId="4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 indent="4"/>
    </xf>
    <xf numFmtId="0" fontId="10" fillId="0" borderId="4" xfId="0" applyFont="1" applyFill="1" applyBorder="1"/>
    <xf numFmtId="0" fontId="10" fillId="0" borderId="4" xfId="0" applyNumberFormat="1" applyFont="1" applyFill="1" applyBorder="1"/>
    <xf numFmtId="0" fontId="11" fillId="5" borderId="4" xfId="0" applyFont="1" applyFill="1" applyBorder="1" applyAlignment="1">
      <alignment horizontal="center"/>
    </xf>
    <xf numFmtId="0" fontId="0" fillId="0" borderId="4" xfId="0" applyBorder="1"/>
    <xf numFmtId="0" fontId="11" fillId="5" borderId="1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 wrapText="1" indent="1"/>
    </xf>
    <xf numFmtId="0" fontId="11" fillId="5" borderId="4" xfId="0" applyFont="1" applyFill="1" applyBorder="1" applyAlignment="1">
      <alignment horizontal="left" wrapText="1"/>
    </xf>
    <xf numFmtId="0" fontId="10" fillId="6" borderId="4" xfId="0" applyFont="1" applyFill="1" applyBorder="1" applyAlignment="1">
      <alignment horizontal="left" wrapText="1" indent="2"/>
    </xf>
    <xf numFmtId="0" fontId="10" fillId="4" borderId="1" xfId="0" applyFont="1" applyFill="1" applyBorder="1" applyAlignment="1">
      <alignment horizontal="left" indent="1"/>
    </xf>
    <xf numFmtId="0" fontId="10" fillId="4" borderId="2" xfId="0" applyFont="1" applyFill="1" applyBorder="1" applyAlignment="1">
      <alignment horizontal="left" indent="1"/>
    </xf>
    <xf numFmtId="0" fontId="10" fillId="4" borderId="3" xfId="0" applyFont="1" applyFill="1" applyBorder="1" applyAlignment="1">
      <alignment horizontal="left" indent="1"/>
    </xf>
    <xf numFmtId="0" fontId="11" fillId="5" borderId="5" xfId="0" applyFont="1" applyFill="1" applyBorder="1" applyAlignment="1">
      <alignment horizontal="left" wrapText="1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5" borderId="4" xfId="0" applyFont="1" applyFill="1" applyBorder="1" applyAlignment="1">
      <alignment horizontal="left"/>
    </xf>
    <xf numFmtId="0" fontId="3" fillId="0" borderId="4" xfId="3" applyFont="1" applyBorder="1" applyAlignment="1">
      <alignment horizontal="left" vertical="center"/>
    </xf>
    <xf numFmtId="0" fontId="3" fillId="0" borderId="4" xfId="3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8" fontId="10" fillId="0" borderId="4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/>
    </xf>
    <xf numFmtId="8" fontId="10" fillId="7" borderId="4" xfId="0" applyNumberFormat="1" applyFont="1" applyFill="1" applyBorder="1" applyAlignment="1">
      <alignment horizontal="center"/>
    </xf>
    <xf numFmtId="0" fontId="1" fillId="0" borderId="4" xfId="3" applyFont="1" applyBorder="1" applyAlignment="1">
      <alignment horizontal="left" vertical="center"/>
    </xf>
    <xf numFmtId="0" fontId="10" fillId="4" borderId="4" xfId="0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wrapText="1"/>
    </xf>
    <xf numFmtId="0" fontId="10" fillId="6" borderId="4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 indent="1"/>
    </xf>
    <xf numFmtId="0" fontId="10" fillId="4" borderId="3" xfId="0" applyFont="1" applyFill="1" applyBorder="1" applyAlignment="1">
      <alignment horizontal="left" wrapText="1" indent="1"/>
    </xf>
    <xf numFmtId="0" fontId="10" fillId="6" borderId="1" xfId="0" applyFont="1" applyFill="1" applyBorder="1" applyAlignment="1">
      <alignment horizontal="left" wrapText="1" indent="2"/>
    </xf>
    <xf numFmtId="0" fontId="10" fillId="6" borderId="3" xfId="0" applyFont="1" applyFill="1" applyBorder="1" applyAlignment="1">
      <alignment horizontal="left" wrapText="1" indent="2"/>
    </xf>
    <xf numFmtId="0" fontId="10" fillId="7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Normální" xfId="0" builtinId="0"/>
    <cellStyle name="Normální 2" xfId="3"/>
    <cellStyle name="Normální 2 2" xfId="4"/>
    <cellStyle name="normální 3" xfId="2"/>
    <cellStyle name="Procenta" xfId="1" builtinId="5"/>
  </cellStyles>
  <dxfs count="10"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D5FFEA"/>
      <color rgb="FFCCFFCC"/>
      <color rgb="FF99FFCC"/>
      <color rgb="FFCCFF99"/>
      <color rgb="FFFDFEC6"/>
      <color rgb="FFF0FDC7"/>
      <color rgb="FFE2FFC5"/>
      <color rgb="FFB4FF69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P186"/>
  <sheetViews>
    <sheetView tabSelected="1" zoomScaleNormal="100" workbookViewId="0">
      <selection activeCell="I3" sqref="I3"/>
    </sheetView>
  </sheetViews>
  <sheetFormatPr defaultRowHeight="14.4" x14ac:dyDescent="0.3"/>
  <cols>
    <col min="1" max="1" width="1.77734375" customWidth="1"/>
    <col min="2" max="2" width="35.6640625" customWidth="1"/>
    <col min="3" max="3" width="8.109375" bestFit="1" customWidth="1"/>
    <col min="4" max="4" width="12.6640625" customWidth="1"/>
    <col min="5" max="5" width="8" customWidth="1"/>
    <col min="6" max="6" width="15" customWidth="1"/>
    <col min="7" max="7" width="19" customWidth="1"/>
    <col min="259" max="259" width="33.33203125" customWidth="1"/>
    <col min="260" max="260" width="12.6640625" customWidth="1"/>
    <col min="261" max="261" width="11" customWidth="1"/>
    <col min="262" max="262" width="13.33203125" customWidth="1"/>
    <col min="263" max="263" width="17.5546875" customWidth="1"/>
    <col min="515" max="515" width="33.33203125" customWidth="1"/>
    <col min="516" max="516" width="12.6640625" customWidth="1"/>
    <col min="517" max="517" width="11" customWidth="1"/>
    <col min="518" max="518" width="13.33203125" customWidth="1"/>
    <col min="519" max="519" width="17.5546875" customWidth="1"/>
    <col min="771" max="771" width="33.33203125" customWidth="1"/>
    <col min="772" max="772" width="12.6640625" customWidth="1"/>
    <col min="773" max="773" width="11" customWidth="1"/>
    <col min="774" max="774" width="13.33203125" customWidth="1"/>
    <col min="775" max="775" width="17.5546875" customWidth="1"/>
    <col min="1027" max="1027" width="33.33203125" customWidth="1"/>
    <col min="1028" max="1028" width="12.6640625" customWidth="1"/>
    <col min="1029" max="1029" width="11" customWidth="1"/>
    <col min="1030" max="1030" width="13.33203125" customWidth="1"/>
    <col min="1031" max="1031" width="17.5546875" customWidth="1"/>
    <col min="1283" max="1283" width="33.33203125" customWidth="1"/>
    <col min="1284" max="1284" width="12.6640625" customWidth="1"/>
    <col min="1285" max="1285" width="11" customWidth="1"/>
    <col min="1286" max="1286" width="13.33203125" customWidth="1"/>
    <col min="1287" max="1287" width="17.5546875" customWidth="1"/>
    <col min="1539" max="1539" width="33.33203125" customWidth="1"/>
    <col min="1540" max="1540" width="12.6640625" customWidth="1"/>
    <col min="1541" max="1541" width="11" customWidth="1"/>
    <col min="1542" max="1542" width="13.33203125" customWidth="1"/>
    <col min="1543" max="1543" width="17.5546875" customWidth="1"/>
    <col min="1795" max="1795" width="33.33203125" customWidth="1"/>
    <col min="1796" max="1796" width="12.6640625" customWidth="1"/>
    <col min="1797" max="1797" width="11" customWidth="1"/>
    <col min="1798" max="1798" width="13.33203125" customWidth="1"/>
    <col min="1799" max="1799" width="17.5546875" customWidth="1"/>
    <col min="2051" max="2051" width="33.33203125" customWidth="1"/>
    <col min="2052" max="2052" width="12.6640625" customWidth="1"/>
    <col min="2053" max="2053" width="11" customWidth="1"/>
    <col min="2054" max="2054" width="13.33203125" customWidth="1"/>
    <col min="2055" max="2055" width="17.5546875" customWidth="1"/>
    <col min="2307" max="2307" width="33.33203125" customWidth="1"/>
    <col min="2308" max="2308" width="12.6640625" customWidth="1"/>
    <col min="2309" max="2309" width="11" customWidth="1"/>
    <col min="2310" max="2310" width="13.33203125" customWidth="1"/>
    <col min="2311" max="2311" width="17.5546875" customWidth="1"/>
    <col min="2563" max="2563" width="33.33203125" customWidth="1"/>
    <col min="2564" max="2564" width="12.6640625" customWidth="1"/>
    <col min="2565" max="2565" width="11" customWidth="1"/>
    <col min="2566" max="2566" width="13.33203125" customWidth="1"/>
    <col min="2567" max="2567" width="17.5546875" customWidth="1"/>
    <col min="2819" max="2819" width="33.33203125" customWidth="1"/>
    <col min="2820" max="2820" width="12.6640625" customWidth="1"/>
    <col min="2821" max="2821" width="11" customWidth="1"/>
    <col min="2822" max="2822" width="13.33203125" customWidth="1"/>
    <col min="2823" max="2823" width="17.5546875" customWidth="1"/>
    <col min="3075" max="3075" width="33.33203125" customWidth="1"/>
    <col min="3076" max="3076" width="12.6640625" customWidth="1"/>
    <col min="3077" max="3077" width="11" customWidth="1"/>
    <col min="3078" max="3078" width="13.33203125" customWidth="1"/>
    <col min="3079" max="3079" width="17.5546875" customWidth="1"/>
    <col min="3331" max="3331" width="33.33203125" customWidth="1"/>
    <col min="3332" max="3332" width="12.6640625" customWidth="1"/>
    <col min="3333" max="3333" width="11" customWidth="1"/>
    <col min="3334" max="3334" width="13.33203125" customWidth="1"/>
    <col min="3335" max="3335" width="17.5546875" customWidth="1"/>
    <col min="3587" max="3587" width="33.33203125" customWidth="1"/>
    <col min="3588" max="3588" width="12.6640625" customWidth="1"/>
    <col min="3589" max="3589" width="11" customWidth="1"/>
    <col min="3590" max="3590" width="13.33203125" customWidth="1"/>
    <col min="3591" max="3591" width="17.5546875" customWidth="1"/>
    <col min="3843" max="3843" width="33.33203125" customWidth="1"/>
    <col min="3844" max="3844" width="12.6640625" customWidth="1"/>
    <col min="3845" max="3845" width="11" customWidth="1"/>
    <col min="3846" max="3846" width="13.33203125" customWidth="1"/>
    <col min="3847" max="3847" width="17.5546875" customWidth="1"/>
    <col min="4099" max="4099" width="33.33203125" customWidth="1"/>
    <col min="4100" max="4100" width="12.6640625" customWidth="1"/>
    <col min="4101" max="4101" width="11" customWidth="1"/>
    <col min="4102" max="4102" width="13.33203125" customWidth="1"/>
    <col min="4103" max="4103" width="17.5546875" customWidth="1"/>
    <col min="4355" max="4355" width="33.33203125" customWidth="1"/>
    <col min="4356" max="4356" width="12.6640625" customWidth="1"/>
    <col min="4357" max="4357" width="11" customWidth="1"/>
    <col min="4358" max="4358" width="13.33203125" customWidth="1"/>
    <col min="4359" max="4359" width="17.5546875" customWidth="1"/>
    <col min="4611" max="4611" width="33.33203125" customWidth="1"/>
    <col min="4612" max="4612" width="12.6640625" customWidth="1"/>
    <col min="4613" max="4613" width="11" customWidth="1"/>
    <col min="4614" max="4614" width="13.33203125" customWidth="1"/>
    <col min="4615" max="4615" width="17.5546875" customWidth="1"/>
    <col min="4867" max="4867" width="33.33203125" customWidth="1"/>
    <col min="4868" max="4868" width="12.6640625" customWidth="1"/>
    <col min="4869" max="4869" width="11" customWidth="1"/>
    <col min="4870" max="4870" width="13.33203125" customWidth="1"/>
    <col min="4871" max="4871" width="17.5546875" customWidth="1"/>
    <col min="5123" max="5123" width="33.33203125" customWidth="1"/>
    <col min="5124" max="5124" width="12.6640625" customWidth="1"/>
    <col min="5125" max="5125" width="11" customWidth="1"/>
    <col min="5126" max="5126" width="13.33203125" customWidth="1"/>
    <col min="5127" max="5127" width="17.5546875" customWidth="1"/>
    <col min="5379" max="5379" width="33.33203125" customWidth="1"/>
    <col min="5380" max="5380" width="12.6640625" customWidth="1"/>
    <col min="5381" max="5381" width="11" customWidth="1"/>
    <col min="5382" max="5382" width="13.33203125" customWidth="1"/>
    <col min="5383" max="5383" width="17.5546875" customWidth="1"/>
    <col min="5635" max="5635" width="33.33203125" customWidth="1"/>
    <col min="5636" max="5636" width="12.6640625" customWidth="1"/>
    <col min="5637" max="5637" width="11" customWidth="1"/>
    <col min="5638" max="5638" width="13.33203125" customWidth="1"/>
    <col min="5639" max="5639" width="17.5546875" customWidth="1"/>
    <col min="5891" max="5891" width="33.33203125" customWidth="1"/>
    <col min="5892" max="5892" width="12.6640625" customWidth="1"/>
    <col min="5893" max="5893" width="11" customWidth="1"/>
    <col min="5894" max="5894" width="13.33203125" customWidth="1"/>
    <col min="5895" max="5895" width="17.5546875" customWidth="1"/>
    <col min="6147" max="6147" width="33.33203125" customWidth="1"/>
    <col min="6148" max="6148" width="12.6640625" customWidth="1"/>
    <col min="6149" max="6149" width="11" customWidth="1"/>
    <col min="6150" max="6150" width="13.33203125" customWidth="1"/>
    <col min="6151" max="6151" width="17.5546875" customWidth="1"/>
    <col min="6403" max="6403" width="33.33203125" customWidth="1"/>
    <col min="6404" max="6404" width="12.6640625" customWidth="1"/>
    <col min="6405" max="6405" width="11" customWidth="1"/>
    <col min="6406" max="6406" width="13.33203125" customWidth="1"/>
    <col min="6407" max="6407" width="17.5546875" customWidth="1"/>
    <col min="6659" max="6659" width="33.33203125" customWidth="1"/>
    <col min="6660" max="6660" width="12.6640625" customWidth="1"/>
    <col min="6661" max="6661" width="11" customWidth="1"/>
    <col min="6662" max="6662" width="13.33203125" customWidth="1"/>
    <col min="6663" max="6663" width="17.5546875" customWidth="1"/>
    <col min="6915" max="6915" width="33.33203125" customWidth="1"/>
    <col min="6916" max="6916" width="12.6640625" customWidth="1"/>
    <col min="6917" max="6917" width="11" customWidth="1"/>
    <col min="6918" max="6918" width="13.33203125" customWidth="1"/>
    <col min="6919" max="6919" width="17.5546875" customWidth="1"/>
    <col min="7171" max="7171" width="33.33203125" customWidth="1"/>
    <col min="7172" max="7172" width="12.6640625" customWidth="1"/>
    <col min="7173" max="7173" width="11" customWidth="1"/>
    <col min="7174" max="7174" width="13.33203125" customWidth="1"/>
    <col min="7175" max="7175" width="17.5546875" customWidth="1"/>
    <col min="7427" max="7427" width="33.33203125" customWidth="1"/>
    <col min="7428" max="7428" width="12.6640625" customWidth="1"/>
    <col min="7429" max="7429" width="11" customWidth="1"/>
    <col min="7430" max="7430" width="13.33203125" customWidth="1"/>
    <col min="7431" max="7431" width="17.5546875" customWidth="1"/>
    <col min="7683" max="7683" width="33.33203125" customWidth="1"/>
    <col min="7684" max="7684" width="12.6640625" customWidth="1"/>
    <col min="7685" max="7685" width="11" customWidth="1"/>
    <col min="7686" max="7686" width="13.33203125" customWidth="1"/>
    <col min="7687" max="7687" width="17.5546875" customWidth="1"/>
    <col min="7939" max="7939" width="33.33203125" customWidth="1"/>
    <col min="7940" max="7940" width="12.6640625" customWidth="1"/>
    <col min="7941" max="7941" width="11" customWidth="1"/>
    <col min="7942" max="7942" width="13.33203125" customWidth="1"/>
    <col min="7943" max="7943" width="17.5546875" customWidth="1"/>
    <col min="8195" max="8195" width="33.33203125" customWidth="1"/>
    <col min="8196" max="8196" width="12.6640625" customWidth="1"/>
    <col min="8197" max="8197" width="11" customWidth="1"/>
    <col min="8198" max="8198" width="13.33203125" customWidth="1"/>
    <col min="8199" max="8199" width="17.5546875" customWidth="1"/>
    <col min="8451" max="8451" width="33.33203125" customWidth="1"/>
    <col min="8452" max="8452" width="12.6640625" customWidth="1"/>
    <col min="8453" max="8453" width="11" customWidth="1"/>
    <col min="8454" max="8454" width="13.33203125" customWidth="1"/>
    <col min="8455" max="8455" width="17.5546875" customWidth="1"/>
    <col min="8707" max="8707" width="33.33203125" customWidth="1"/>
    <col min="8708" max="8708" width="12.6640625" customWidth="1"/>
    <col min="8709" max="8709" width="11" customWidth="1"/>
    <col min="8710" max="8710" width="13.33203125" customWidth="1"/>
    <col min="8711" max="8711" width="17.5546875" customWidth="1"/>
    <col min="8963" max="8963" width="33.33203125" customWidth="1"/>
    <col min="8964" max="8964" width="12.6640625" customWidth="1"/>
    <col min="8965" max="8965" width="11" customWidth="1"/>
    <col min="8966" max="8966" width="13.33203125" customWidth="1"/>
    <col min="8967" max="8967" width="17.5546875" customWidth="1"/>
    <col min="9219" max="9219" width="33.33203125" customWidth="1"/>
    <col min="9220" max="9220" width="12.6640625" customWidth="1"/>
    <col min="9221" max="9221" width="11" customWidth="1"/>
    <col min="9222" max="9222" width="13.33203125" customWidth="1"/>
    <col min="9223" max="9223" width="17.5546875" customWidth="1"/>
    <col min="9475" max="9475" width="33.33203125" customWidth="1"/>
    <col min="9476" max="9476" width="12.6640625" customWidth="1"/>
    <col min="9477" max="9477" width="11" customWidth="1"/>
    <col min="9478" max="9478" width="13.33203125" customWidth="1"/>
    <col min="9479" max="9479" width="17.5546875" customWidth="1"/>
    <col min="9731" max="9731" width="33.33203125" customWidth="1"/>
    <col min="9732" max="9732" width="12.6640625" customWidth="1"/>
    <col min="9733" max="9733" width="11" customWidth="1"/>
    <col min="9734" max="9734" width="13.33203125" customWidth="1"/>
    <col min="9735" max="9735" width="17.5546875" customWidth="1"/>
    <col min="9987" max="9987" width="33.33203125" customWidth="1"/>
    <col min="9988" max="9988" width="12.6640625" customWidth="1"/>
    <col min="9989" max="9989" width="11" customWidth="1"/>
    <col min="9990" max="9990" width="13.33203125" customWidth="1"/>
    <col min="9991" max="9991" width="17.5546875" customWidth="1"/>
    <col min="10243" max="10243" width="33.33203125" customWidth="1"/>
    <col min="10244" max="10244" width="12.6640625" customWidth="1"/>
    <col min="10245" max="10245" width="11" customWidth="1"/>
    <col min="10246" max="10246" width="13.33203125" customWidth="1"/>
    <col min="10247" max="10247" width="17.5546875" customWidth="1"/>
    <col min="10499" max="10499" width="33.33203125" customWidth="1"/>
    <col min="10500" max="10500" width="12.6640625" customWidth="1"/>
    <col min="10501" max="10501" width="11" customWidth="1"/>
    <col min="10502" max="10502" width="13.33203125" customWidth="1"/>
    <col min="10503" max="10503" width="17.5546875" customWidth="1"/>
    <col min="10755" max="10755" width="33.33203125" customWidth="1"/>
    <col min="10756" max="10756" width="12.6640625" customWidth="1"/>
    <col min="10757" max="10757" width="11" customWidth="1"/>
    <col min="10758" max="10758" width="13.33203125" customWidth="1"/>
    <col min="10759" max="10759" width="17.5546875" customWidth="1"/>
    <col min="11011" max="11011" width="33.33203125" customWidth="1"/>
    <col min="11012" max="11012" width="12.6640625" customWidth="1"/>
    <col min="11013" max="11013" width="11" customWidth="1"/>
    <col min="11014" max="11014" width="13.33203125" customWidth="1"/>
    <col min="11015" max="11015" width="17.5546875" customWidth="1"/>
    <col min="11267" max="11267" width="33.33203125" customWidth="1"/>
    <col min="11268" max="11268" width="12.6640625" customWidth="1"/>
    <col min="11269" max="11269" width="11" customWidth="1"/>
    <col min="11270" max="11270" width="13.33203125" customWidth="1"/>
    <col min="11271" max="11271" width="17.5546875" customWidth="1"/>
    <col min="11523" max="11523" width="33.33203125" customWidth="1"/>
    <col min="11524" max="11524" width="12.6640625" customWidth="1"/>
    <col min="11525" max="11525" width="11" customWidth="1"/>
    <col min="11526" max="11526" width="13.33203125" customWidth="1"/>
    <col min="11527" max="11527" width="17.5546875" customWidth="1"/>
    <col min="11779" max="11779" width="33.33203125" customWidth="1"/>
    <col min="11780" max="11780" width="12.6640625" customWidth="1"/>
    <col min="11781" max="11781" width="11" customWidth="1"/>
    <col min="11782" max="11782" width="13.33203125" customWidth="1"/>
    <col min="11783" max="11783" width="17.5546875" customWidth="1"/>
    <col min="12035" max="12035" width="33.33203125" customWidth="1"/>
    <col min="12036" max="12036" width="12.6640625" customWidth="1"/>
    <col min="12037" max="12037" width="11" customWidth="1"/>
    <col min="12038" max="12038" width="13.33203125" customWidth="1"/>
    <col min="12039" max="12039" width="17.5546875" customWidth="1"/>
    <col min="12291" max="12291" width="33.33203125" customWidth="1"/>
    <col min="12292" max="12292" width="12.6640625" customWidth="1"/>
    <col min="12293" max="12293" width="11" customWidth="1"/>
    <col min="12294" max="12294" width="13.33203125" customWidth="1"/>
    <col min="12295" max="12295" width="17.5546875" customWidth="1"/>
    <col min="12547" max="12547" width="33.33203125" customWidth="1"/>
    <col min="12548" max="12548" width="12.6640625" customWidth="1"/>
    <col min="12549" max="12549" width="11" customWidth="1"/>
    <col min="12550" max="12550" width="13.33203125" customWidth="1"/>
    <col min="12551" max="12551" width="17.5546875" customWidth="1"/>
    <col min="12803" max="12803" width="33.33203125" customWidth="1"/>
    <col min="12804" max="12804" width="12.6640625" customWidth="1"/>
    <col min="12805" max="12805" width="11" customWidth="1"/>
    <col min="12806" max="12806" width="13.33203125" customWidth="1"/>
    <col min="12807" max="12807" width="17.5546875" customWidth="1"/>
    <col min="13059" max="13059" width="33.33203125" customWidth="1"/>
    <col min="13060" max="13060" width="12.6640625" customWidth="1"/>
    <col min="13061" max="13061" width="11" customWidth="1"/>
    <col min="13062" max="13062" width="13.33203125" customWidth="1"/>
    <col min="13063" max="13063" width="17.5546875" customWidth="1"/>
    <col min="13315" max="13315" width="33.33203125" customWidth="1"/>
    <col min="13316" max="13316" width="12.6640625" customWidth="1"/>
    <col min="13317" max="13317" width="11" customWidth="1"/>
    <col min="13318" max="13318" width="13.33203125" customWidth="1"/>
    <col min="13319" max="13319" width="17.5546875" customWidth="1"/>
    <col min="13571" max="13571" width="33.33203125" customWidth="1"/>
    <col min="13572" max="13572" width="12.6640625" customWidth="1"/>
    <col min="13573" max="13573" width="11" customWidth="1"/>
    <col min="13574" max="13574" width="13.33203125" customWidth="1"/>
    <col min="13575" max="13575" width="17.5546875" customWidth="1"/>
    <col min="13827" max="13827" width="33.33203125" customWidth="1"/>
    <col min="13828" max="13828" width="12.6640625" customWidth="1"/>
    <col min="13829" max="13829" width="11" customWidth="1"/>
    <col min="13830" max="13830" width="13.33203125" customWidth="1"/>
    <col min="13831" max="13831" width="17.5546875" customWidth="1"/>
    <col min="14083" max="14083" width="33.33203125" customWidth="1"/>
    <col min="14084" max="14084" width="12.6640625" customWidth="1"/>
    <col min="14085" max="14085" width="11" customWidth="1"/>
    <col min="14086" max="14086" width="13.33203125" customWidth="1"/>
    <col min="14087" max="14087" width="17.5546875" customWidth="1"/>
    <col min="14339" max="14339" width="33.33203125" customWidth="1"/>
    <col min="14340" max="14340" width="12.6640625" customWidth="1"/>
    <col min="14341" max="14341" width="11" customWidth="1"/>
    <col min="14342" max="14342" width="13.33203125" customWidth="1"/>
    <col min="14343" max="14343" width="17.5546875" customWidth="1"/>
    <col min="14595" max="14595" width="33.33203125" customWidth="1"/>
    <col min="14596" max="14596" width="12.6640625" customWidth="1"/>
    <col min="14597" max="14597" width="11" customWidth="1"/>
    <col min="14598" max="14598" width="13.33203125" customWidth="1"/>
    <col min="14599" max="14599" width="17.5546875" customWidth="1"/>
    <col min="14851" max="14851" width="33.33203125" customWidth="1"/>
    <col min="14852" max="14852" width="12.6640625" customWidth="1"/>
    <col min="14853" max="14853" width="11" customWidth="1"/>
    <col min="14854" max="14854" width="13.33203125" customWidth="1"/>
    <col min="14855" max="14855" width="17.5546875" customWidth="1"/>
    <col min="15107" max="15107" width="33.33203125" customWidth="1"/>
    <col min="15108" max="15108" width="12.6640625" customWidth="1"/>
    <col min="15109" max="15109" width="11" customWidth="1"/>
    <col min="15110" max="15110" width="13.33203125" customWidth="1"/>
    <col min="15111" max="15111" width="17.5546875" customWidth="1"/>
    <col min="15363" max="15363" width="33.33203125" customWidth="1"/>
    <col min="15364" max="15364" width="12.6640625" customWidth="1"/>
    <col min="15365" max="15365" width="11" customWidth="1"/>
    <col min="15366" max="15366" width="13.33203125" customWidth="1"/>
    <col min="15367" max="15367" width="17.5546875" customWidth="1"/>
    <col min="15619" max="15619" width="33.33203125" customWidth="1"/>
    <col min="15620" max="15620" width="12.6640625" customWidth="1"/>
    <col min="15621" max="15621" width="11" customWidth="1"/>
    <col min="15622" max="15622" width="13.33203125" customWidth="1"/>
    <col min="15623" max="15623" width="17.5546875" customWidth="1"/>
    <col min="15875" max="15875" width="33.33203125" customWidth="1"/>
    <col min="15876" max="15876" width="12.6640625" customWidth="1"/>
    <col min="15877" max="15877" width="11" customWidth="1"/>
    <col min="15878" max="15878" width="13.33203125" customWidth="1"/>
    <col min="15879" max="15879" width="17.5546875" customWidth="1"/>
    <col min="16131" max="16131" width="33.33203125" customWidth="1"/>
    <col min="16132" max="16132" width="12.6640625" customWidth="1"/>
    <col min="16133" max="16133" width="11" customWidth="1"/>
    <col min="16134" max="16134" width="13.33203125" customWidth="1"/>
    <col min="16135" max="16135" width="17.5546875" customWidth="1"/>
  </cols>
  <sheetData>
    <row r="1" spans="2:16" x14ac:dyDescent="0.3">
      <c r="B1" s="3"/>
      <c r="C1" s="3"/>
      <c r="D1" s="3"/>
      <c r="E1" s="3"/>
      <c r="F1" s="3"/>
      <c r="G1" s="71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ht="21" x14ac:dyDescent="0.4">
      <c r="B2" s="108" t="s">
        <v>167</v>
      </c>
      <c r="C2" s="108"/>
      <c r="D2" s="108"/>
      <c r="E2" s="108"/>
      <c r="F2" s="108"/>
      <c r="G2" s="108"/>
      <c r="H2" s="108"/>
      <c r="I2" s="36"/>
      <c r="J2" s="36"/>
      <c r="K2" s="36"/>
      <c r="L2" s="36"/>
      <c r="M2" s="36"/>
      <c r="N2" s="36"/>
      <c r="O2" s="36"/>
      <c r="P2" s="36"/>
    </row>
    <row r="3" spans="2:16" ht="18" x14ac:dyDescent="0.35">
      <c r="B3" s="4"/>
      <c r="C3" s="4"/>
      <c r="D3" s="4"/>
      <c r="E3" s="4"/>
      <c r="F3" s="4"/>
      <c r="G3" s="4"/>
      <c r="H3" s="36"/>
      <c r="I3" s="36"/>
      <c r="J3" s="36"/>
      <c r="K3" s="36"/>
      <c r="L3" s="37"/>
      <c r="M3" s="36"/>
      <c r="N3" s="36"/>
      <c r="O3" s="36"/>
      <c r="P3" s="36"/>
    </row>
    <row r="4" spans="2:16" x14ac:dyDescent="0.3">
      <c r="B4" s="24" t="s">
        <v>1</v>
      </c>
      <c r="C4" s="109"/>
      <c r="D4" s="109"/>
      <c r="E4" s="109"/>
      <c r="F4" s="109"/>
      <c r="G4" s="109"/>
      <c r="H4" s="109"/>
      <c r="I4" s="36"/>
      <c r="J4" s="36"/>
      <c r="K4" s="36"/>
      <c r="L4" s="36"/>
      <c r="M4" s="36"/>
      <c r="N4" s="36"/>
      <c r="O4" s="36"/>
      <c r="P4" s="36"/>
    </row>
    <row r="5" spans="2:16" x14ac:dyDescent="0.3">
      <c r="B5" s="25" t="s">
        <v>4</v>
      </c>
      <c r="C5" s="109"/>
      <c r="D5" s="109"/>
      <c r="E5" s="109"/>
      <c r="F5" s="109"/>
      <c r="G5" s="109"/>
      <c r="H5" s="109"/>
      <c r="I5" s="36"/>
      <c r="J5" s="36"/>
      <c r="K5" s="36"/>
      <c r="L5" s="36"/>
      <c r="M5" s="37"/>
      <c r="N5" s="36"/>
      <c r="O5" s="36"/>
      <c r="P5" s="36"/>
    </row>
    <row r="6" spans="2:16" x14ac:dyDescent="0.3"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</row>
    <row r="7" spans="2:16" ht="27.6" x14ac:dyDescent="0.3">
      <c r="B7" s="26" t="s">
        <v>5</v>
      </c>
      <c r="C7" s="42" t="s">
        <v>64</v>
      </c>
      <c r="D7" s="27" t="s">
        <v>2</v>
      </c>
      <c r="E7" s="28" t="s">
        <v>3</v>
      </c>
      <c r="F7" s="28" t="s">
        <v>6</v>
      </c>
      <c r="G7" s="28" t="s">
        <v>7</v>
      </c>
      <c r="H7" s="95" t="s">
        <v>175</v>
      </c>
      <c r="I7" s="36"/>
      <c r="J7" s="36"/>
      <c r="K7" s="36"/>
      <c r="L7" s="36"/>
      <c r="M7" s="36"/>
      <c r="N7" s="36"/>
      <c r="O7" s="36"/>
      <c r="P7" s="36"/>
    </row>
    <row r="8" spans="2:16" x14ac:dyDescent="0.3">
      <c r="B8" s="39"/>
      <c r="C8" s="39"/>
      <c r="D8" s="40"/>
      <c r="E8" s="38"/>
      <c r="F8" s="38"/>
      <c r="G8" s="38"/>
      <c r="H8" s="36"/>
      <c r="I8" s="36"/>
      <c r="J8" s="36"/>
      <c r="K8" s="36"/>
      <c r="L8" s="36"/>
      <c r="M8" s="36"/>
      <c r="N8" s="36"/>
      <c r="O8" s="36"/>
      <c r="P8" s="36"/>
    </row>
    <row r="9" spans="2:16" x14ac:dyDescent="0.3">
      <c r="B9" s="110" t="s">
        <v>86</v>
      </c>
      <c r="C9" s="111"/>
      <c r="D9" s="111"/>
      <c r="E9" s="111"/>
      <c r="F9" s="111"/>
      <c r="G9" s="111"/>
      <c r="H9" s="112"/>
      <c r="I9" s="35"/>
      <c r="J9" s="35"/>
      <c r="K9" s="35"/>
      <c r="L9" s="35"/>
      <c r="M9" s="35"/>
      <c r="N9" s="35"/>
      <c r="O9" s="35"/>
      <c r="P9" s="35"/>
    </row>
    <row r="10" spans="2:16" x14ac:dyDescent="0.3">
      <c r="B10" s="113" t="s">
        <v>161</v>
      </c>
      <c r="C10" s="113"/>
      <c r="D10" s="113"/>
      <c r="E10" s="113"/>
      <c r="F10" s="113"/>
      <c r="G10" s="33">
        <f>G11+G14+G17</f>
        <v>0</v>
      </c>
      <c r="H10" s="104" t="s">
        <v>185</v>
      </c>
    </row>
    <row r="11" spans="2:16" x14ac:dyDescent="0.3">
      <c r="B11" s="115" t="s">
        <v>145</v>
      </c>
      <c r="C11" s="115"/>
      <c r="D11" s="115"/>
      <c r="E11" s="115"/>
      <c r="F11" s="115"/>
      <c r="G11" s="34">
        <f>SUM(G12:G13)</f>
        <v>0</v>
      </c>
      <c r="H11" s="104" t="s">
        <v>185</v>
      </c>
    </row>
    <row r="12" spans="2:16" x14ac:dyDescent="0.3">
      <c r="B12" s="100" t="s">
        <v>118</v>
      </c>
      <c r="C12" s="99"/>
      <c r="D12" s="101"/>
      <c r="E12" s="102"/>
      <c r="F12" s="92"/>
      <c r="G12" s="92">
        <f>E12*F12</f>
        <v>0</v>
      </c>
      <c r="H12" s="104"/>
    </row>
    <row r="13" spans="2:16" x14ac:dyDescent="0.3">
      <c r="B13" s="100" t="s">
        <v>119</v>
      </c>
      <c r="C13" s="99"/>
      <c r="D13" s="101"/>
      <c r="E13" s="102"/>
      <c r="F13" s="92"/>
      <c r="G13" s="92">
        <f>E13*F13</f>
        <v>0</v>
      </c>
      <c r="H13" s="104"/>
    </row>
    <row r="14" spans="2:16" x14ac:dyDescent="0.3">
      <c r="B14" s="115" t="s">
        <v>10</v>
      </c>
      <c r="C14" s="115"/>
      <c r="D14" s="115"/>
      <c r="E14" s="115"/>
      <c r="F14" s="115"/>
      <c r="G14" s="34">
        <f>SUM(G15:G16)</f>
        <v>0</v>
      </c>
      <c r="H14" s="104" t="s">
        <v>185</v>
      </c>
    </row>
    <row r="15" spans="2:16" x14ac:dyDescent="0.3">
      <c r="B15" s="100" t="s">
        <v>12</v>
      </c>
      <c r="C15" s="99"/>
      <c r="D15" s="101"/>
      <c r="E15" s="102"/>
      <c r="F15" s="92"/>
      <c r="G15" s="92">
        <f>E15*F15</f>
        <v>0</v>
      </c>
      <c r="H15" s="104"/>
    </row>
    <row r="16" spans="2:16" x14ac:dyDescent="0.3">
      <c r="B16" s="100" t="s">
        <v>15</v>
      </c>
      <c r="C16" s="99"/>
      <c r="D16" s="101"/>
      <c r="E16" s="102"/>
      <c r="F16" s="92"/>
      <c r="G16" s="92">
        <f>E16*F16</f>
        <v>0</v>
      </c>
      <c r="H16" s="104"/>
    </row>
    <row r="17" spans="2:8" x14ac:dyDescent="0.3">
      <c r="B17" s="115" t="s">
        <v>11</v>
      </c>
      <c r="C17" s="115"/>
      <c r="D17" s="115"/>
      <c r="E17" s="115"/>
      <c r="F17" s="115"/>
      <c r="G17" s="34">
        <f>SUM(G18:G19)</f>
        <v>0</v>
      </c>
      <c r="H17" s="104" t="s">
        <v>185</v>
      </c>
    </row>
    <row r="18" spans="2:8" x14ac:dyDescent="0.3">
      <c r="B18" s="100" t="s">
        <v>13</v>
      </c>
      <c r="C18" s="99"/>
      <c r="D18" s="101"/>
      <c r="E18" s="102"/>
      <c r="F18" s="92"/>
      <c r="G18" s="92">
        <f>E18*F18</f>
        <v>0</v>
      </c>
      <c r="H18" s="104"/>
    </row>
    <row r="19" spans="2:8" x14ac:dyDescent="0.3">
      <c r="B19" s="100" t="s">
        <v>16</v>
      </c>
      <c r="C19" s="99"/>
      <c r="D19" s="101"/>
      <c r="E19" s="102"/>
      <c r="F19" s="92"/>
      <c r="G19" s="92">
        <f>E19*F19</f>
        <v>0</v>
      </c>
      <c r="H19" s="104"/>
    </row>
    <row r="20" spans="2:8" x14ac:dyDescent="0.3">
      <c r="B20" s="113" t="s">
        <v>162</v>
      </c>
      <c r="C20" s="113"/>
      <c r="D20" s="113"/>
      <c r="E20" s="113"/>
      <c r="F20" s="113"/>
      <c r="G20" s="33">
        <f>G21+G24+G27</f>
        <v>0</v>
      </c>
      <c r="H20" s="104" t="s">
        <v>185</v>
      </c>
    </row>
    <row r="21" spans="2:8" x14ac:dyDescent="0.3">
      <c r="B21" s="115" t="s">
        <v>144</v>
      </c>
      <c r="C21" s="115"/>
      <c r="D21" s="115"/>
      <c r="E21" s="115"/>
      <c r="F21" s="115"/>
      <c r="G21" s="34">
        <f>SUM(G22:G23)</f>
        <v>0</v>
      </c>
      <c r="H21" s="104" t="s">
        <v>185</v>
      </c>
    </row>
    <row r="22" spans="2:8" x14ac:dyDescent="0.3">
      <c r="B22" s="100" t="s">
        <v>67</v>
      </c>
      <c r="C22" s="99"/>
      <c r="D22" s="101"/>
      <c r="E22" s="102"/>
      <c r="F22" s="92"/>
      <c r="G22" s="92">
        <f>E22*F22</f>
        <v>0</v>
      </c>
      <c r="H22" s="104"/>
    </row>
    <row r="23" spans="2:8" x14ac:dyDescent="0.3">
      <c r="B23" s="100" t="s">
        <v>68</v>
      </c>
      <c r="C23" s="99"/>
      <c r="D23" s="101"/>
      <c r="E23" s="102"/>
      <c r="F23" s="92"/>
      <c r="G23" s="92">
        <f>E23*F23</f>
        <v>0</v>
      </c>
      <c r="H23" s="104"/>
    </row>
    <row r="24" spans="2:8" x14ac:dyDescent="0.3">
      <c r="B24" s="115" t="s">
        <v>65</v>
      </c>
      <c r="C24" s="115"/>
      <c r="D24" s="115"/>
      <c r="E24" s="115"/>
      <c r="F24" s="115"/>
      <c r="G24" s="34">
        <f>SUM(G25:G26)</f>
        <v>0</v>
      </c>
      <c r="H24" s="104" t="s">
        <v>185</v>
      </c>
    </row>
    <row r="25" spans="2:8" x14ac:dyDescent="0.3">
      <c r="B25" s="100" t="s">
        <v>69</v>
      </c>
      <c r="C25" s="99"/>
      <c r="D25" s="101"/>
      <c r="E25" s="102"/>
      <c r="F25" s="92"/>
      <c r="G25" s="92">
        <f>E25*F25</f>
        <v>0</v>
      </c>
      <c r="H25" s="104"/>
    </row>
    <row r="26" spans="2:8" x14ac:dyDescent="0.3">
      <c r="B26" s="100" t="s">
        <v>70</v>
      </c>
      <c r="C26" s="99"/>
      <c r="D26" s="101"/>
      <c r="E26" s="102"/>
      <c r="F26" s="92"/>
      <c r="G26" s="92">
        <f>E26*F26</f>
        <v>0</v>
      </c>
      <c r="H26" s="104"/>
    </row>
    <row r="27" spans="2:8" x14ac:dyDescent="0.3">
      <c r="B27" s="115" t="s">
        <v>66</v>
      </c>
      <c r="C27" s="115"/>
      <c r="D27" s="115"/>
      <c r="E27" s="115"/>
      <c r="F27" s="115"/>
      <c r="G27" s="34">
        <f>SUM(G28:G29)</f>
        <v>0</v>
      </c>
      <c r="H27" s="104" t="s">
        <v>185</v>
      </c>
    </row>
    <row r="28" spans="2:8" x14ac:dyDescent="0.3">
      <c r="B28" s="100" t="s">
        <v>71</v>
      </c>
      <c r="C28" s="99"/>
      <c r="D28" s="101"/>
      <c r="E28" s="102"/>
      <c r="F28" s="92"/>
      <c r="G28" s="92">
        <f>E28*F28</f>
        <v>0</v>
      </c>
      <c r="H28" s="104"/>
    </row>
    <row r="29" spans="2:8" x14ac:dyDescent="0.3">
      <c r="B29" s="100" t="s">
        <v>72</v>
      </c>
      <c r="C29" s="99"/>
      <c r="D29" s="101"/>
      <c r="E29" s="102"/>
      <c r="F29" s="92"/>
      <c r="G29" s="92">
        <f>E29*F29</f>
        <v>0</v>
      </c>
      <c r="H29" s="104"/>
    </row>
    <row r="30" spans="2:8" ht="14.4" customHeight="1" x14ac:dyDescent="0.3">
      <c r="B30" s="29" t="s">
        <v>146</v>
      </c>
      <c r="C30" s="44"/>
      <c r="D30" s="45"/>
      <c r="E30" s="45"/>
      <c r="F30" s="30"/>
      <c r="G30" s="30">
        <f>SUM(G31:G32)</f>
        <v>0</v>
      </c>
      <c r="H30" s="104" t="s">
        <v>185</v>
      </c>
    </row>
    <row r="31" spans="2:8" ht="14.4" customHeight="1" x14ac:dyDescent="0.3">
      <c r="B31" s="17" t="s">
        <v>74</v>
      </c>
      <c r="C31" s="43"/>
      <c r="D31" s="76"/>
      <c r="E31" s="15"/>
      <c r="F31" s="92"/>
      <c r="G31" s="8">
        <f>E31*F31</f>
        <v>0</v>
      </c>
      <c r="H31" s="104"/>
    </row>
    <row r="32" spans="2:8" x14ac:dyDescent="0.3">
      <c r="B32" s="17" t="s">
        <v>73</v>
      </c>
      <c r="C32" s="43"/>
      <c r="D32" s="76"/>
      <c r="E32" s="15"/>
      <c r="F32" s="92"/>
      <c r="G32" s="8">
        <f>E32*F32</f>
        <v>0</v>
      </c>
      <c r="H32" s="104"/>
    </row>
    <row r="33" spans="2:8" x14ac:dyDescent="0.3">
      <c r="B33" s="82" t="s">
        <v>147</v>
      </c>
      <c r="C33" s="44"/>
      <c r="D33" s="45"/>
      <c r="E33" s="45"/>
      <c r="F33" s="30"/>
      <c r="G33" s="30">
        <f>SUM(G34:G35)</f>
        <v>0</v>
      </c>
      <c r="H33" s="104" t="s">
        <v>185</v>
      </c>
    </row>
    <row r="34" spans="2:8" x14ac:dyDescent="0.3">
      <c r="B34" s="17" t="s">
        <v>135</v>
      </c>
      <c r="C34" s="43"/>
      <c r="D34" s="76"/>
      <c r="E34" s="15"/>
      <c r="F34" s="92"/>
      <c r="G34" s="8">
        <f>E34*F34</f>
        <v>0</v>
      </c>
      <c r="H34" s="104"/>
    </row>
    <row r="35" spans="2:8" x14ac:dyDescent="0.3">
      <c r="B35" s="17" t="s">
        <v>134</v>
      </c>
      <c r="C35" s="43"/>
      <c r="D35" s="76"/>
      <c r="E35" s="15"/>
      <c r="F35" s="92"/>
      <c r="G35" s="8">
        <f>E35*F35</f>
        <v>0</v>
      </c>
      <c r="H35" s="104"/>
    </row>
    <row r="36" spans="2:8" ht="14.4" customHeight="1" x14ac:dyDescent="0.3">
      <c r="B36" s="29" t="s">
        <v>136</v>
      </c>
      <c r="C36" s="44"/>
      <c r="D36" s="45"/>
      <c r="E36" s="45"/>
      <c r="F36" s="30"/>
      <c r="G36" s="30">
        <f>SUM(G37:G38)</f>
        <v>0</v>
      </c>
      <c r="H36" s="104" t="s">
        <v>185</v>
      </c>
    </row>
    <row r="37" spans="2:8" ht="14.4" customHeight="1" x14ac:dyDescent="0.3">
      <c r="B37" s="17" t="s">
        <v>137</v>
      </c>
      <c r="C37" s="43"/>
      <c r="D37" s="76"/>
      <c r="E37" s="15"/>
      <c r="F37" s="92"/>
      <c r="G37" s="8">
        <f t="shared" ref="G37:G41" si="0">E37*F37</f>
        <v>0</v>
      </c>
      <c r="H37" s="104"/>
    </row>
    <row r="38" spans="2:8" x14ac:dyDescent="0.3">
      <c r="B38" s="17" t="s">
        <v>138</v>
      </c>
      <c r="C38" s="43"/>
      <c r="D38" s="15"/>
      <c r="E38" s="15"/>
      <c r="F38" s="92"/>
      <c r="G38" s="8">
        <f t="shared" si="0"/>
        <v>0</v>
      </c>
      <c r="H38" s="104"/>
    </row>
    <row r="39" spans="2:8" ht="14.4" customHeight="1" x14ac:dyDescent="0.3">
      <c r="B39" s="29" t="s">
        <v>139</v>
      </c>
      <c r="C39" s="44"/>
      <c r="D39" s="45"/>
      <c r="E39" s="45"/>
      <c r="F39" s="30"/>
      <c r="G39" s="30">
        <f>SUM(G40:G41)</f>
        <v>0</v>
      </c>
      <c r="H39" s="104" t="s">
        <v>185</v>
      </c>
    </row>
    <row r="40" spans="2:8" ht="14.4" customHeight="1" x14ac:dyDescent="0.3">
      <c r="B40" s="17" t="s">
        <v>140</v>
      </c>
      <c r="C40" s="43"/>
      <c r="D40" s="15"/>
      <c r="E40" s="15"/>
      <c r="F40" s="92"/>
      <c r="G40" s="8">
        <f t="shared" si="0"/>
        <v>0</v>
      </c>
      <c r="H40" s="104"/>
    </row>
    <row r="41" spans="2:8" x14ac:dyDescent="0.3">
      <c r="B41" s="17" t="s">
        <v>141</v>
      </c>
      <c r="C41" s="43"/>
      <c r="D41" s="15"/>
      <c r="E41" s="15"/>
      <c r="F41" s="92"/>
      <c r="G41" s="8">
        <f t="shared" si="0"/>
        <v>0</v>
      </c>
      <c r="H41" s="104"/>
    </row>
    <row r="42" spans="2:8" x14ac:dyDescent="0.3">
      <c r="B42" s="105" t="s">
        <v>61</v>
      </c>
      <c r="C42" s="106"/>
      <c r="D42" s="106"/>
      <c r="E42" s="106"/>
      <c r="F42" s="107"/>
      <c r="G42" s="31">
        <f>FLOOR(G10+G20+G30+G33+G36+G39,1)</f>
        <v>0</v>
      </c>
    </row>
    <row r="43" spans="2:8" x14ac:dyDescent="0.3">
      <c r="B43" s="114" t="s">
        <v>125</v>
      </c>
      <c r="C43" s="114"/>
      <c r="D43" s="114"/>
      <c r="E43" s="114"/>
      <c r="F43" s="114"/>
      <c r="G43" s="41" t="e">
        <f>G42/$G$133</f>
        <v>#DIV/0!</v>
      </c>
    </row>
    <row r="44" spans="2:8" x14ac:dyDescent="0.3">
      <c r="B44" s="1"/>
      <c r="C44" s="1"/>
      <c r="D44" s="1"/>
      <c r="E44" s="1"/>
      <c r="F44" s="1"/>
      <c r="G44" s="1"/>
    </row>
    <row r="45" spans="2:8" x14ac:dyDescent="0.3">
      <c r="B45" s="105" t="s">
        <v>159</v>
      </c>
      <c r="C45" s="106"/>
      <c r="D45" s="106"/>
      <c r="E45" s="106"/>
      <c r="F45" s="106"/>
      <c r="G45" s="106"/>
      <c r="H45" s="107"/>
    </row>
    <row r="46" spans="2:8" x14ac:dyDescent="0.3">
      <c r="B46" s="116" t="s">
        <v>160</v>
      </c>
      <c r="C46" s="117"/>
      <c r="D46" s="117"/>
      <c r="E46" s="117"/>
      <c r="F46" s="118"/>
      <c r="G46" s="30">
        <f>SUM(G47:G48)</f>
        <v>0</v>
      </c>
      <c r="H46" s="104" t="s">
        <v>185</v>
      </c>
    </row>
    <row r="47" spans="2:8" x14ac:dyDescent="0.3">
      <c r="B47" s="17" t="s">
        <v>25</v>
      </c>
      <c r="C47" s="43"/>
      <c r="D47" s="76"/>
      <c r="E47" s="15"/>
      <c r="F47" s="92"/>
      <c r="G47" s="8">
        <f t="shared" ref="G47:G57" si="1">E47*F47</f>
        <v>0</v>
      </c>
      <c r="H47" s="104"/>
    </row>
    <row r="48" spans="2:8" x14ac:dyDescent="0.3">
      <c r="B48" s="17" t="s">
        <v>26</v>
      </c>
      <c r="C48" s="43"/>
      <c r="D48" s="15"/>
      <c r="E48" s="15"/>
      <c r="F48" s="92"/>
      <c r="G48" s="8">
        <f t="shared" si="1"/>
        <v>0</v>
      </c>
      <c r="H48" s="104"/>
    </row>
    <row r="49" spans="2:8" x14ac:dyDescent="0.3">
      <c r="B49" s="116" t="s">
        <v>8</v>
      </c>
      <c r="C49" s="117"/>
      <c r="D49" s="117"/>
      <c r="E49" s="117"/>
      <c r="F49" s="118"/>
      <c r="G49" s="30">
        <f>SUM(G50:G51)</f>
        <v>0</v>
      </c>
      <c r="H49" s="104" t="s">
        <v>185</v>
      </c>
    </row>
    <row r="50" spans="2:8" x14ac:dyDescent="0.3">
      <c r="B50" s="17" t="s">
        <v>27</v>
      </c>
      <c r="C50" s="43"/>
      <c r="D50" s="76"/>
      <c r="E50" s="15"/>
      <c r="F50" s="92"/>
      <c r="G50" s="8">
        <f t="shared" si="1"/>
        <v>0</v>
      </c>
      <c r="H50" s="104"/>
    </row>
    <row r="51" spans="2:8" x14ac:dyDescent="0.3">
      <c r="B51" s="17" t="s">
        <v>28</v>
      </c>
      <c r="C51" s="43"/>
      <c r="D51" s="15"/>
      <c r="E51" s="15"/>
      <c r="F51" s="92"/>
      <c r="G51" s="8">
        <f t="shared" si="1"/>
        <v>0</v>
      </c>
      <c r="H51" s="104"/>
    </row>
    <row r="52" spans="2:8" x14ac:dyDescent="0.3">
      <c r="B52" s="116" t="s">
        <v>17</v>
      </c>
      <c r="C52" s="117"/>
      <c r="D52" s="117"/>
      <c r="E52" s="117"/>
      <c r="F52" s="118"/>
      <c r="G52" s="30">
        <f>SUM(G53:G54)</f>
        <v>0</v>
      </c>
      <c r="H52" s="104" t="s">
        <v>185</v>
      </c>
    </row>
    <row r="53" spans="2:8" x14ac:dyDescent="0.3">
      <c r="B53" s="17" t="s">
        <v>29</v>
      </c>
      <c r="C53" s="43"/>
      <c r="D53" s="15"/>
      <c r="E53" s="15"/>
      <c r="F53" s="92"/>
      <c r="G53" s="8">
        <f t="shared" si="1"/>
        <v>0</v>
      </c>
      <c r="H53" s="104"/>
    </row>
    <row r="54" spans="2:8" x14ac:dyDescent="0.3">
      <c r="B54" s="17" t="s">
        <v>30</v>
      </c>
      <c r="C54" s="43"/>
      <c r="D54" s="15"/>
      <c r="E54" s="15"/>
      <c r="F54" s="92"/>
      <c r="G54" s="8">
        <f t="shared" si="1"/>
        <v>0</v>
      </c>
      <c r="H54" s="104"/>
    </row>
    <row r="55" spans="2:8" x14ac:dyDescent="0.3">
      <c r="B55" s="116" t="s">
        <v>18</v>
      </c>
      <c r="C55" s="117"/>
      <c r="D55" s="117"/>
      <c r="E55" s="117"/>
      <c r="F55" s="118"/>
      <c r="G55" s="30">
        <f>SUM(G56:G57)</f>
        <v>0</v>
      </c>
      <c r="H55" s="104" t="s">
        <v>185</v>
      </c>
    </row>
    <row r="56" spans="2:8" x14ac:dyDescent="0.3">
      <c r="B56" s="17" t="s">
        <v>165</v>
      </c>
      <c r="C56" s="43"/>
      <c r="D56" s="15"/>
      <c r="E56" s="15"/>
      <c r="F56" s="92"/>
      <c r="G56" s="8">
        <f t="shared" si="1"/>
        <v>0</v>
      </c>
      <c r="H56" s="104"/>
    </row>
    <row r="57" spans="2:8" x14ac:dyDescent="0.3">
      <c r="B57" s="17" t="s">
        <v>166</v>
      </c>
      <c r="C57" s="43"/>
      <c r="D57" s="15"/>
      <c r="E57" s="15"/>
      <c r="F57" s="92"/>
      <c r="G57" s="8">
        <f t="shared" si="1"/>
        <v>0</v>
      </c>
      <c r="H57" s="104"/>
    </row>
    <row r="58" spans="2:8" x14ac:dyDescent="0.3">
      <c r="B58" s="114" t="s">
        <v>60</v>
      </c>
      <c r="C58" s="114"/>
      <c r="D58" s="114"/>
      <c r="E58" s="114"/>
      <c r="F58" s="114"/>
      <c r="G58" s="31">
        <f>FLOOR(G46+G49+G52+G55,1)</f>
        <v>0</v>
      </c>
    </row>
    <row r="59" spans="2:8" x14ac:dyDescent="0.3">
      <c r="B59" s="114" t="s">
        <v>124</v>
      </c>
      <c r="C59" s="114"/>
      <c r="D59" s="114"/>
      <c r="E59" s="114"/>
      <c r="F59" s="114"/>
      <c r="G59" s="41" t="e">
        <f>G58/$G$133</f>
        <v>#DIV/0!</v>
      </c>
    </row>
    <row r="60" spans="2:8" x14ac:dyDescent="0.3">
      <c r="B60" s="9"/>
      <c r="C60" s="9"/>
      <c r="D60" s="10"/>
      <c r="E60" s="10"/>
      <c r="F60" s="10"/>
      <c r="G60" s="11"/>
    </row>
    <row r="61" spans="2:8" x14ac:dyDescent="0.3">
      <c r="B61" s="105" t="s">
        <v>133</v>
      </c>
      <c r="C61" s="106"/>
      <c r="D61" s="106"/>
      <c r="E61" s="106"/>
      <c r="F61" s="106"/>
      <c r="G61" s="106"/>
      <c r="H61" s="107"/>
    </row>
    <row r="62" spans="2:8" x14ac:dyDescent="0.3">
      <c r="B62" s="113" t="s">
        <v>121</v>
      </c>
      <c r="C62" s="113"/>
      <c r="D62" s="113"/>
      <c r="E62" s="113"/>
      <c r="F62" s="113"/>
      <c r="G62" s="32">
        <f>G63+G66+G69</f>
        <v>0</v>
      </c>
      <c r="H62" s="104" t="s">
        <v>185</v>
      </c>
    </row>
    <row r="63" spans="2:8" ht="14.4" customHeight="1" x14ac:dyDescent="0.3">
      <c r="B63" s="115" t="s">
        <v>156</v>
      </c>
      <c r="C63" s="115"/>
      <c r="D63" s="115"/>
      <c r="E63" s="115"/>
      <c r="F63" s="115"/>
      <c r="G63" s="34">
        <f>SUM(G64:G65)</f>
        <v>0</v>
      </c>
      <c r="H63" s="104" t="s">
        <v>185</v>
      </c>
    </row>
    <row r="64" spans="2:8" x14ac:dyDescent="0.3">
      <c r="B64" s="18" t="s">
        <v>31</v>
      </c>
      <c r="C64" s="43"/>
      <c r="D64" s="5"/>
      <c r="E64" s="6"/>
      <c r="F64" s="7"/>
      <c r="G64" s="13">
        <f>E64*F64</f>
        <v>0</v>
      </c>
      <c r="H64" s="104"/>
    </row>
    <row r="65" spans="2:8" x14ac:dyDescent="0.3">
      <c r="B65" s="18" t="s">
        <v>35</v>
      </c>
      <c r="C65" s="43"/>
      <c r="D65" s="5"/>
      <c r="E65" s="6"/>
      <c r="F65" s="7"/>
      <c r="G65" s="13">
        <f>E65*F65</f>
        <v>0</v>
      </c>
      <c r="H65" s="104"/>
    </row>
    <row r="66" spans="2:8" ht="14.4" customHeight="1" x14ac:dyDescent="0.3">
      <c r="B66" s="115" t="s">
        <v>169</v>
      </c>
      <c r="C66" s="115"/>
      <c r="D66" s="115"/>
      <c r="E66" s="115"/>
      <c r="F66" s="115"/>
      <c r="G66" s="34">
        <f>SUM(G67:G68)</f>
        <v>0</v>
      </c>
      <c r="H66" s="104" t="s">
        <v>185</v>
      </c>
    </row>
    <row r="67" spans="2:8" x14ac:dyDescent="0.3">
      <c r="B67" s="18" t="s">
        <v>32</v>
      </c>
      <c r="C67" s="43"/>
      <c r="D67" s="5"/>
      <c r="E67" s="6"/>
      <c r="F67" s="7"/>
      <c r="G67" s="13">
        <f>E67*F67</f>
        <v>0</v>
      </c>
      <c r="H67" s="104"/>
    </row>
    <row r="68" spans="2:8" x14ac:dyDescent="0.3">
      <c r="B68" s="18" t="s">
        <v>36</v>
      </c>
      <c r="C68" s="43"/>
      <c r="D68" s="5"/>
      <c r="E68" s="6"/>
      <c r="F68" s="7"/>
      <c r="G68" s="13">
        <f>E68*F68</f>
        <v>0</v>
      </c>
      <c r="H68" s="104"/>
    </row>
    <row r="69" spans="2:8" ht="14.4" customHeight="1" x14ac:dyDescent="0.3">
      <c r="B69" s="115" t="s">
        <v>170</v>
      </c>
      <c r="C69" s="115"/>
      <c r="D69" s="115"/>
      <c r="E69" s="115"/>
      <c r="F69" s="115"/>
      <c r="G69" s="34">
        <f>SUM(G70:G71)</f>
        <v>0</v>
      </c>
      <c r="H69" s="104" t="s">
        <v>185</v>
      </c>
    </row>
    <row r="70" spans="2:8" x14ac:dyDescent="0.3">
      <c r="B70" s="18" t="s">
        <v>131</v>
      </c>
      <c r="C70" s="43"/>
      <c r="D70" s="5"/>
      <c r="E70" s="6"/>
      <c r="F70" s="7"/>
      <c r="G70" s="13">
        <f>E70*F70</f>
        <v>0</v>
      </c>
      <c r="H70" s="104"/>
    </row>
    <row r="71" spans="2:8" x14ac:dyDescent="0.3">
      <c r="B71" s="18" t="s">
        <v>132</v>
      </c>
      <c r="C71" s="43"/>
      <c r="D71" s="5"/>
      <c r="E71" s="6"/>
      <c r="F71" s="7"/>
      <c r="G71" s="13">
        <f>E71*F71</f>
        <v>0</v>
      </c>
      <c r="H71" s="104"/>
    </row>
    <row r="72" spans="2:8" x14ac:dyDescent="0.3">
      <c r="B72" s="113" t="s">
        <v>122</v>
      </c>
      <c r="C72" s="113"/>
      <c r="D72" s="113"/>
      <c r="E72" s="113"/>
      <c r="F72" s="113"/>
      <c r="G72" s="32">
        <f>G73+G76+G79</f>
        <v>0</v>
      </c>
      <c r="H72" s="104" t="s">
        <v>185</v>
      </c>
    </row>
    <row r="73" spans="2:8" ht="14.4" customHeight="1" x14ac:dyDescent="0.3">
      <c r="B73" s="115" t="s">
        <v>157</v>
      </c>
      <c r="C73" s="115"/>
      <c r="D73" s="115"/>
      <c r="E73" s="115"/>
      <c r="F73" s="115"/>
      <c r="G73" s="34">
        <f>SUM(G74:G75)</f>
        <v>0</v>
      </c>
      <c r="H73" s="104" t="s">
        <v>185</v>
      </c>
    </row>
    <row r="74" spans="2:8" x14ac:dyDescent="0.3">
      <c r="B74" s="18" t="s">
        <v>33</v>
      </c>
      <c r="C74" s="43"/>
      <c r="D74" s="5"/>
      <c r="E74" s="6"/>
      <c r="F74" s="7"/>
      <c r="G74" s="13">
        <f>E74*F74</f>
        <v>0</v>
      </c>
      <c r="H74" s="104"/>
    </row>
    <row r="75" spans="2:8" x14ac:dyDescent="0.3">
      <c r="B75" s="18" t="s">
        <v>38</v>
      </c>
      <c r="C75" s="43"/>
      <c r="D75" s="5"/>
      <c r="E75" s="6"/>
      <c r="F75" s="7"/>
      <c r="G75" s="13">
        <f>E75*F75</f>
        <v>0</v>
      </c>
      <c r="H75" s="104"/>
    </row>
    <row r="76" spans="2:8" ht="14.4" customHeight="1" x14ac:dyDescent="0.3">
      <c r="B76" s="115" t="s">
        <v>171</v>
      </c>
      <c r="C76" s="115"/>
      <c r="D76" s="115"/>
      <c r="E76" s="115"/>
      <c r="F76" s="115"/>
      <c r="G76" s="34">
        <f>SUM(G77:G78)</f>
        <v>0</v>
      </c>
      <c r="H76" s="104" t="s">
        <v>185</v>
      </c>
    </row>
    <row r="77" spans="2:8" x14ac:dyDescent="0.3">
      <c r="B77" s="18" t="s">
        <v>34</v>
      </c>
      <c r="C77" s="43"/>
      <c r="D77" s="5"/>
      <c r="E77" s="6"/>
      <c r="F77" s="7"/>
      <c r="G77" s="13">
        <f>E77*F77</f>
        <v>0</v>
      </c>
      <c r="H77" s="104"/>
    </row>
    <row r="78" spans="2:8" x14ac:dyDescent="0.3">
      <c r="B78" s="18" t="s">
        <v>37</v>
      </c>
      <c r="C78" s="43"/>
      <c r="D78" s="5"/>
      <c r="E78" s="6"/>
      <c r="F78" s="7"/>
      <c r="G78" s="13">
        <f>E78*F78</f>
        <v>0</v>
      </c>
      <c r="H78" s="104"/>
    </row>
    <row r="79" spans="2:8" ht="14.4" customHeight="1" x14ac:dyDescent="0.3">
      <c r="B79" s="115" t="s">
        <v>172</v>
      </c>
      <c r="C79" s="115"/>
      <c r="D79" s="115"/>
      <c r="E79" s="115"/>
      <c r="F79" s="115"/>
      <c r="G79" s="34">
        <f>SUM(G80:G81)</f>
        <v>0</v>
      </c>
      <c r="H79" s="104" t="s">
        <v>185</v>
      </c>
    </row>
    <row r="80" spans="2:8" x14ac:dyDescent="0.3">
      <c r="B80" s="18" t="s">
        <v>129</v>
      </c>
      <c r="C80" s="43"/>
      <c r="D80" s="5"/>
      <c r="E80" s="6"/>
      <c r="F80" s="7"/>
      <c r="G80" s="13">
        <f>E80*F80</f>
        <v>0</v>
      </c>
      <c r="H80" s="104"/>
    </row>
    <row r="81" spans="2:8" x14ac:dyDescent="0.3">
      <c r="B81" s="18" t="s">
        <v>130</v>
      </c>
      <c r="C81" s="43"/>
      <c r="D81" s="5"/>
      <c r="E81" s="6"/>
      <c r="F81" s="7"/>
      <c r="G81" s="13">
        <f>E81*F81</f>
        <v>0</v>
      </c>
      <c r="H81" s="104"/>
    </row>
    <row r="82" spans="2:8" x14ac:dyDescent="0.3">
      <c r="B82" s="113" t="s">
        <v>163</v>
      </c>
      <c r="C82" s="113"/>
      <c r="D82" s="113"/>
      <c r="E82" s="113"/>
      <c r="F82" s="113"/>
      <c r="G82" s="30">
        <f>SUM(G83:G84)</f>
        <v>0</v>
      </c>
      <c r="H82" s="104" t="s">
        <v>185</v>
      </c>
    </row>
    <row r="83" spans="2:8" x14ac:dyDescent="0.3">
      <c r="B83" s="17" t="s">
        <v>39</v>
      </c>
      <c r="C83" s="43"/>
      <c r="D83" s="15"/>
      <c r="E83" s="15"/>
      <c r="F83" s="7"/>
      <c r="G83" s="13">
        <f>E83*F83</f>
        <v>0</v>
      </c>
      <c r="H83" s="104"/>
    </row>
    <row r="84" spans="2:8" x14ac:dyDescent="0.3">
      <c r="B84" s="17" t="s">
        <v>40</v>
      </c>
      <c r="C84" s="43"/>
      <c r="D84" s="15"/>
      <c r="E84" s="15"/>
      <c r="F84" s="7"/>
      <c r="G84" s="13">
        <f>E84*F84</f>
        <v>0</v>
      </c>
      <c r="H84" s="104"/>
    </row>
    <row r="85" spans="2:8" x14ac:dyDescent="0.3">
      <c r="B85" s="113" t="s">
        <v>149</v>
      </c>
      <c r="C85" s="113"/>
      <c r="D85" s="113"/>
      <c r="E85" s="113"/>
      <c r="F85" s="113"/>
      <c r="G85" s="30">
        <f>SUM(G86:G87)</f>
        <v>0</v>
      </c>
      <c r="H85" s="104" t="s">
        <v>185</v>
      </c>
    </row>
    <row r="86" spans="2:8" x14ac:dyDescent="0.3">
      <c r="B86" s="17" t="s">
        <v>41</v>
      </c>
      <c r="C86" s="43"/>
      <c r="D86" s="15"/>
      <c r="E86" s="15"/>
      <c r="F86" s="7"/>
      <c r="G86" s="13">
        <f>E86*F86</f>
        <v>0</v>
      </c>
      <c r="H86" s="104"/>
    </row>
    <row r="87" spans="2:8" x14ac:dyDescent="0.3">
      <c r="B87" s="17" t="s">
        <v>42</v>
      </c>
      <c r="C87" s="43"/>
      <c r="D87" s="15"/>
      <c r="E87" s="15"/>
      <c r="F87" s="7"/>
      <c r="G87" s="13">
        <f>E87*F87</f>
        <v>0</v>
      </c>
      <c r="H87" s="104"/>
    </row>
    <row r="88" spans="2:8" x14ac:dyDescent="0.3">
      <c r="B88" s="114" t="s">
        <v>59</v>
      </c>
      <c r="C88" s="114"/>
      <c r="D88" s="114"/>
      <c r="E88" s="114"/>
      <c r="F88" s="114"/>
      <c r="G88" s="31">
        <f>FLOOR(G62+G72+G82+G85,1)</f>
        <v>0</v>
      </c>
    </row>
    <row r="89" spans="2:8" x14ac:dyDescent="0.3">
      <c r="B89" s="114" t="s">
        <v>123</v>
      </c>
      <c r="C89" s="114"/>
      <c r="D89" s="114"/>
      <c r="E89" s="114"/>
      <c r="F89" s="114"/>
      <c r="G89" s="41" t="e">
        <f>G88/$G$133</f>
        <v>#DIV/0!</v>
      </c>
    </row>
    <row r="90" spans="2:8" x14ac:dyDescent="0.3">
      <c r="B90" s="1"/>
      <c r="C90" s="1"/>
      <c r="D90" s="1"/>
      <c r="E90" s="1"/>
      <c r="F90" s="1"/>
      <c r="G90" s="1"/>
    </row>
    <row r="91" spans="2:8" x14ac:dyDescent="0.3">
      <c r="B91" s="105" t="s">
        <v>19</v>
      </c>
      <c r="C91" s="106"/>
      <c r="D91" s="106"/>
      <c r="E91" s="106"/>
      <c r="F91" s="106"/>
      <c r="G91" s="106"/>
      <c r="H91" s="107"/>
    </row>
    <row r="92" spans="2:8" x14ac:dyDescent="0.3">
      <c r="B92" s="113" t="s">
        <v>20</v>
      </c>
      <c r="C92" s="113"/>
      <c r="D92" s="113"/>
      <c r="E92" s="113"/>
      <c r="F92" s="113"/>
      <c r="G92" s="30">
        <f>SUM(G93:G94)</f>
        <v>0</v>
      </c>
      <c r="H92" s="104" t="s">
        <v>185</v>
      </c>
    </row>
    <row r="93" spans="2:8" x14ac:dyDescent="0.3">
      <c r="B93" s="17" t="s">
        <v>43</v>
      </c>
      <c r="C93" s="43"/>
      <c r="D93" s="15"/>
      <c r="E93" s="15"/>
      <c r="F93" s="7"/>
      <c r="G93" s="13">
        <f>E93*F93</f>
        <v>0</v>
      </c>
      <c r="H93" s="104"/>
    </row>
    <row r="94" spans="2:8" x14ac:dyDescent="0.3">
      <c r="B94" s="17" t="s">
        <v>44</v>
      </c>
      <c r="C94" s="43"/>
      <c r="D94" s="15"/>
      <c r="E94" s="15"/>
      <c r="F94" s="7"/>
      <c r="G94" s="13">
        <f>E94*F94</f>
        <v>0</v>
      </c>
      <c r="H94" s="104"/>
    </row>
    <row r="95" spans="2:8" x14ac:dyDescent="0.3">
      <c r="B95" s="113" t="s">
        <v>23</v>
      </c>
      <c r="C95" s="113"/>
      <c r="D95" s="113"/>
      <c r="E95" s="113"/>
      <c r="F95" s="113"/>
      <c r="G95" s="30">
        <f>SUM(G96:G97)</f>
        <v>0</v>
      </c>
      <c r="H95" s="104" t="s">
        <v>185</v>
      </c>
    </row>
    <row r="96" spans="2:8" x14ac:dyDescent="0.3">
      <c r="B96" s="17" t="s">
        <v>116</v>
      </c>
      <c r="C96" s="43"/>
      <c r="D96" s="15"/>
      <c r="E96" s="15"/>
      <c r="F96" s="7"/>
      <c r="G96" s="13">
        <f>E96*F96</f>
        <v>0</v>
      </c>
      <c r="H96" s="104"/>
    </row>
    <row r="97" spans="2:8" x14ac:dyDescent="0.3">
      <c r="B97" s="17" t="s">
        <v>46</v>
      </c>
      <c r="C97" s="43"/>
      <c r="D97" s="15"/>
      <c r="E97" s="15"/>
      <c r="F97" s="7"/>
      <c r="G97" s="13">
        <f>E97*F97</f>
        <v>0</v>
      </c>
      <c r="H97" s="104"/>
    </row>
    <row r="98" spans="2:8" x14ac:dyDescent="0.3">
      <c r="B98" s="113" t="s">
        <v>21</v>
      </c>
      <c r="C98" s="113"/>
      <c r="D98" s="113"/>
      <c r="E98" s="113"/>
      <c r="F98" s="113"/>
      <c r="G98" s="30">
        <f>SUM(G99:G100)</f>
        <v>0</v>
      </c>
      <c r="H98" s="104" t="s">
        <v>185</v>
      </c>
    </row>
    <row r="99" spans="2:8" x14ac:dyDescent="0.3">
      <c r="B99" s="17" t="s">
        <v>47</v>
      </c>
      <c r="C99" s="43"/>
      <c r="D99" s="15"/>
      <c r="E99" s="15"/>
      <c r="F99" s="7"/>
      <c r="G99" s="13">
        <f>E99*F99</f>
        <v>0</v>
      </c>
      <c r="H99" s="104"/>
    </row>
    <row r="100" spans="2:8" x14ac:dyDescent="0.3">
      <c r="B100" s="17" t="s">
        <v>48</v>
      </c>
      <c r="C100" s="43"/>
      <c r="D100" s="15"/>
      <c r="E100" s="15"/>
      <c r="F100" s="7"/>
      <c r="G100" s="13">
        <f>E100*F100</f>
        <v>0</v>
      </c>
      <c r="H100" s="104"/>
    </row>
    <row r="101" spans="2:8" x14ac:dyDescent="0.3">
      <c r="B101" s="113" t="s">
        <v>22</v>
      </c>
      <c r="C101" s="113"/>
      <c r="D101" s="113"/>
      <c r="E101" s="113"/>
      <c r="F101" s="113"/>
      <c r="G101" s="30">
        <f>SUM(G102:G103)</f>
        <v>0</v>
      </c>
      <c r="H101" s="104" t="s">
        <v>185</v>
      </c>
    </row>
    <row r="102" spans="2:8" x14ac:dyDescent="0.3">
      <c r="B102" s="17" t="s">
        <v>49</v>
      </c>
      <c r="C102" s="43"/>
      <c r="D102" s="76"/>
      <c r="E102" s="15"/>
      <c r="F102" s="7"/>
      <c r="G102" s="13">
        <f>E102*F102</f>
        <v>0</v>
      </c>
      <c r="H102" s="104"/>
    </row>
    <row r="103" spans="2:8" x14ac:dyDescent="0.3">
      <c r="B103" s="17" t="s">
        <v>50</v>
      </c>
      <c r="C103" s="43"/>
      <c r="D103" s="15"/>
      <c r="E103" s="15"/>
      <c r="F103" s="7"/>
      <c r="G103" s="13">
        <f>E103*F103</f>
        <v>0</v>
      </c>
      <c r="H103" s="104"/>
    </row>
    <row r="104" spans="2:8" x14ac:dyDescent="0.3">
      <c r="B104" s="113" t="s">
        <v>150</v>
      </c>
      <c r="C104" s="113"/>
      <c r="D104" s="113"/>
      <c r="E104" s="113"/>
      <c r="F104" s="113"/>
      <c r="G104" s="96">
        <f>SUM(G105:G106)</f>
        <v>0</v>
      </c>
      <c r="H104" s="104" t="s">
        <v>185</v>
      </c>
    </row>
    <row r="105" spans="2:8" x14ac:dyDescent="0.3">
      <c r="B105" s="93" t="s">
        <v>151</v>
      </c>
      <c r="C105" s="97"/>
      <c r="D105" s="76"/>
      <c r="E105" s="15"/>
      <c r="F105" s="91"/>
      <c r="G105" s="92">
        <f>E105*F105</f>
        <v>0</v>
      </c>
      <c r="H105" s="104"/>
    </row>
    <row r="106" spans="2:8" x14ac:dyDescent="0.3">
      <c r="B106" s="93" t="s">
        <v>152</v>
      </c>
      <c r="C106" s="97"/>
      <c r="D106" s="15"/>
      <c r="E106" s="15"/>
      <c r="F106" s="91"/>
      <c r="G106" s="92">
        <f>E106*F106</f>
        <v>0</v>
      </c>
      <c r="H106" s="104"/>
    </row>
    <row r="107" spans="2:8" s="90" customFormat="1" x14ac:dyDescent="0.3">
      <c r="B107" s="114" t="s">
        <v>62</v>
      </c>
      <c r="C107" s="114"/>
      <c r="D107" s="114"/>
      <c r="E107" s="114"/>
      <c r="F107" s="114"/>
      <c r="G107" s="31">
        <f>FLOOR(G92+G95+G98+G101+G104,1)</f>
        <v>0</v>
      </c>
    </row>
    <row r="108" spans="2:8" s="90" customFormat="1" x14ac:dyDescent="0.3">
      <c r="B108" s="114" t="s">
        <v>126</v>
      </c>
      <c r="C108" s="114"/>
      <c r="D108" s="114"/>
      <c r="E108" s="114"/>
      <c r="F108" s="114"/>
      <c r="G108" s="41" t="e">
        <f>G107/$G$133</f>
        <v>#DIV/0!</v>
      </c>
    </row>
    <row r="109" spans="2:8" s="90" customFormat="1" x14ac:dyDescent="0.3">
      <c r="B109" s="1"/>
      <c r="C109" s="1"/>
      <c r="D109" s="1"/>
      <c r="E109" s="1"/>
      <c r="F109" s="1"/>
      <c r="G109" s="1"/>
    </row>
    <row r="110" spans="2:8" x14ac:dyDescent="0.3">
      <c r="B110" s="105" t="s">
        <v>164</v>
      </c>
      <c r="C110" s="106"/>
      <c r="D110" s="106"/>
      <c r="E110" s="106"/>
      <c r="F110" s="106"/>
      <c r="G110" s="106"/>
      <c r="H110" s="107"/>
    </row>
    <row r="111" spans="2:8" x14ac:dyDescent="0.3">
      <c r="B111" s="16" t="s">
        <v>54</v>
      </c>
      <c r="C111" s="43"/>
      <c r="D111" s="77"/>
      <c r="E111" s="2"/>
      <c r="F111" s="7"/>
      <c r="G111" s="8">
        <f>E111*F111</f>
        <v>0</v>
      </c>
      <c r="H111" s="104"/>
    </row>
    <row r="112" spans="2:8" x14ac:dyDescent="0.3">
      <c r="B112" s="16" t="s">
        <v>51</v>
      </c>
      <c r="C112" s="43"/>
      <c r="D112" s="2"/>
      <c r="E112" s="2"/>
      <c r="F112" s="7"/>
      <c r="G112" s="8">
        <f>E112*F112</f>
        <v>0</v>
      </c>
      <c r="H112" s="104"/>
    </row>
    <row r="113" spans="2:8" x14ac:dyDescent="0.3">
      <c r="B113" s="114" t="s">
        <v>87</v>
      </c>
      <c r="C113" s="114"/>
      <c r="D113" s="114"/>
      <c r="E113" s="114"/>
      <c r="F113" s="114"/>
      <c r="G113" s="31">
        <f>FLOOR(SUM(G111:G112),1)</f>
        <v>0</v>
      </c>
    </row>
    <row r="114" spans="2:8" x14ac:dyDescent="0.3">
      <c r="B114" s="114" t="s">
        <v>128</v>
      </c>
      <c r="C114" s="114"/>
      <c r="D114" s="114"/>
      <c r="E114" s="114"/>
      <c r="F114" s="114"/>
      <c r="G114" s="41" t="e">
        <f>G113/$G$133</f>
        <v>#DIV/0!</v>
      </c>
    </row>
    <row r="115" spans="2:8" x14ac:dyDescent="0.3">
      <c r="B115" s="1"/>
      <c r="C115" s="1"/>
      <c r="D115" s="1"/>
      <c r="E115" s="1"/>
      <c r="F115" s="1"/>
      <c r="G115" s="1"/>
    </row>
    <row r="116" spans="2:8" x14ac:dyDescent="0.3">
      <c r="B116" s="105" t="s">
        <v>24</v>
      </c>
      <c r="C116" s="106"/>
      <c r="D116" s="106"/>
      <c r="E116" s="106"/>
      <c r="F116" s="106"/>
      <c r="G116" s="106"/>
      <c r="H116" s="107"/>
    </row>
    <row r="117" spans="2:8" x14ac:dyDescent="0.3">
      <c r="B117" s="16" t="s">
        <v>53</v>
      </c>
      <c r="C117" s="43"/>
      <c r="D117" s="2"/>
      <c r="E117" s="2"/>
      <c r="F117" s="7"/>
      <c r="G117" s="8">
        <f>E117*F117</f>
        <v>0</v>
      </c>
      <c r="H117" s="104"/>
    </row>
    <row r="118" spans="2:8" x14ac:dyDescent="0.3">
      <c r="B118" s="16" t="s">
        <v>52</v>
      </c>
      <c r="C118" s="43"/>
      <c r="D118" s="2"/>
      <c r="E118" s="2"/>
      <c r="F118" s="7"/>
      <c r="G118" s="8">
        <f>E118*F118</f>
        <v>0</v>
      </c>
      <c r="H118" s="104"/>
    </row>
    <row r="119" spans="2:8" x14ac:dyDescent="0.3">
      <c r="B119" s="114" t="s">
        <v>63</v>
      </c>
      <c r="C119" s="114"/>
      <c r="D119" s="114"/>
      <c r="E119" s="114"/>
      <c r="F119" s="114"/>
      <c r="G119" s="31">
        <f>FLOOR(SUM(G117:G118),1)</f>
        <v>0</v>
      </c>
    </row>
    <row r="120" spans="2:8" x14ac:dyDescent="0.3">
      <c r="B120" s="114" t="s">
        <v>127</v>
      </c>
      <c r="C120" s="114"/>
      <c r="D120" s="114"/>
      <c r="E120" s="114"/>
      <c r="F120" s="114"/>
      <c r="G120" s="41" t="e">
        <f>G119/G133</f>
        <v>#DIV/0!</v>
      </c>
    </row>
    <row r="121" spans="2:8" x14ac:dyDescent="0.3">
      <c r="B121" s="9"/>
      <c r="C121" s="9"/>
      <c r="D121" s="10"/>
      <c r="E121" s="10"/>
      <c r="F121" s="10"/>
      <c r="G121" s="12"/>
    </row>
    <row r="122" spans="2:8" x14ac:dyDescent="0.3">
      <c r="B122" s="105" t="s">
        <v>88</v>
      </c>
      <c r="C122" s="106"/>
      <c r="D122" s="106"/>
      <c r="E122" s="106"/>
      <c r="F122" s="106"/>
      <c r="G122" s="107"/>
    </row>
    <row r="123" spans="2:8" x14ac:dyDescent="0.3">
      <c r="B123" s="87" t="s">
        <v>90</v>
      </c>
      <c r="C123" s="120"/>
      <c r="D123" s="120"/>
      <c r="E123" s="120"/>
      <c r="F123" s="121"/>
      <c r="G123" s="79">
        <f>G125-G124</f>
        <v>0</v>
      </c>
    </row>
    <row r="124" spans="2:8" x14ac:dyDescent="0.3">
      <c r="B124" s="88" t="s">
        <v>91</v>
      </c>
      <c r="C124" s="124"/>
      <c r="D124" s="124"/>
      <c r="E124" s="124"/>
      <c r="F124" s="125"/>
      <c r="G124" s="89">
        <f>FLOOR(G69+G79+G92+G95+G98,1)</f>
        <v>0</v>
      </c>
    </row>
    <row r="125" spans="2:8" x14ac:dyDescent="0.3">
      <c r="B125" s="114" t="s">
        <v>89</v>
      </c>
      <c r="C125" s="119"/>
      <c r="D125" s="119"/>
      <c r="E125" s="119"/>
      <c r="F125" s="119"/>
      <c r="G125" s="31">
        <f>FLOOR(G42+G58+G88+G107+G113+G119,1)</f>
        <v>0</v>
      </c>
    </row>
    <row r="126" spans="2:8" x14ac:dyDescent="0.3">
      <c r="B126" s="20"/>
      <c r="C126" s="20"/>
      <c r="D126" s="21"/>
      <c r="E126" s="21"/>
      <c r="F126" s="21"/>
      <c r="G126" s="22"/>
    </row>
    <row r="127" spans="2:8" x14ac:dyDescent="0.3">
      <c r="B127" s="105" t="s">
        <v>55</v>
      </c>
      <c r="C127" s="106"/>
      <c r="D127" s="106"/>
      <c r="E127" s="106"/>
      <c r="F127" s="106"/>
      <c r="G127" s="107"/>
    </row>
    <row r="128" spans="2:8" x14ac:dyDescent="0.3">
      <c r="B128" s="84" t="s">
        <v>142</v>
      </c>
      <c r="C128" s="120"/>
      <c r="D128" s="120"/>
      <c r="E128" s="120"/>
      <c r="F128" s="121"/>
      <c r="G128" s="81" t="e">
        <f>G113/G125</f>
        <v>#DIV/0!</v>
      </c>
    </row>
    <row r="129" spans="2:7" ht="27.6" x14ac:dyDescent="0.3">
      <c r="B129" s="86" t="s">
        <v>58</v>
      </c>
      <c r="C129" s="122"/>
      <c r="D129" s="122"/>
      <c r="E129" s="122"/>
      <c r="F129" s="123"/>
      <c r="G129" s="81" t="e">
        <f>IF(G128&gt;=0.9,0,IF(G128&gt;0.6,0.5,1))</f>
        <v>#DIV/0!</v>
      </c>
    </row>
    <row r="130" spans="2:7" x14ac:dyDescent="0.3">
      <c r="B130" s="84" t="s">
        <v>56</v>
      </c>
      <c r="C130" s="124"/>
      <c r="D130" s="124"/>
      <c r="E130" s="124"/>
      <c r="F130" s="125"/>
      <c r="G130" s="81">
        <f>IF(G123&gt;15000000,0.1,IF(G123&gt;10000000,0.12,IF(G123&gt;6000000,0.14,IF(G123&gt;4000000,0.16,0.18))))</f>
        <v>0.18</v>
      </c>
    </row>
    <row r="131" spans="2:7" x14ac:dyDescent="0.3">
      <c r="B131" s="114" t="s">
        <v>57</v>
      </c>
      <c r="C131" s="114"/>
      <c r="D131" s="114"/>
      <c r="E131" s="114"/>
      <c r="F131" s="114"/>
      <c r="G131" s="31" t="e">
        <f>FLOOR(G123*G130*G129,1)</f>
        <v>#DIV/0!</v>
      </c>
    </row>
    <row r="132" spans="2:7" x14ac:dyDescent="0.3">
      <c r="B132" s="23"/>
      <c r="C132" s="23"/>
      <c r="D132" s="23"/>
      <c r="E132" s="23"/>
      <c r="F132" s="23"/>
      <c r="G132" s="19"/>
    </row>
    <row r="133" spans="2:7" x14ac:dyDescent="0.3">
      <c r="B133" s="114" t="s">
        <v>158</v>
      </c>
      <c r="C133" s="114"/>
      <c r="D133" s="114"/>
      <c r="E133" s="114"/>
      <c r="F133" s="114"/>
      <c r="G133" s="31" t="e">
        <f>G125+G131</f>
        <v>#DIV/0!</v>
      </c>
    </row>
    <row r="148" ht="14.4" customHeight="1" x14ac:dyDescent="0.3"/>
    <row r="165" ht="15.6" customHeight="1" x14ac:dyDescent="0.3"/>
    <row r="178" ht="12.75" customHeight="1" x14ac:dyDescent="0.3"/>
    <row r="179" ht="12.75" customHeight="1" x14ac:dyDescent="0.3"/>
    <row r="186" ht="26.25" customHeight="1" x14ac:dyDescent="0.3"/>
  </sheetData>
  <mergeCells count="55">
    <mergeCell ref="B119:F119"/>
    <mergeCell ref="B113:F113"/>
    <mergeCell ref="B133:F133"/>
    <mergeCell ref="B125:F125"/>
    <mergeCell ref="B122:G122"/>
    <mergeCell ref="B127:G127"/>
    <mergeCell ref="B131:F131"/>
    <mergeCell ref="B120:F120"/>
    <mergeCell ref="C128:F130"/>
    <mergeCell ref="C123:F124"/>
    <mergeCell ref="B107:F107"/>
    <mergeCell ref="B114:F114"/>
    <mergeCell ref="B108:F108"/>
    <mergeCell ref="B104:F104"/>
    <mergeCell ref="B55:F55"/>
    <mergeCell ref="B95:F95"/>
    <mergeCell ref="B98:F98"/>
    <mergeCell ref="B101:F101"/>
    <mergeCell ref="B92:F92"/>
    <mergeCell ref="B63:F63"/>
    <mergeCell ref="B66:F66"/>
    <mergeCell ref="B69:F69"/>
    <mergeCell ref="B73:F73"/>
    <mergeCell ref="B76:F76"/>
    <mergeCell ref="B79:F79"/>
    <mergeCell ref="B85:F85"/>
    <mergeCell ref="B89:F89"/>
    <mergeCell ref="B59:F59"/>
    <mergeCell ref="B43:F43"/>
    <mergeCell ref="B49:F49"/>
    <mergeCell ref="B58:F58"/>
    <mergeCell ref="B52:F52"/>
    <mergeCell ref="B62:F62"/>
    <mergeCell ref="B72:F72"/>
    <mergeCell ref="B24:F24"/>
    <mergeCell ref="B42:F42"/>
    <mergeCell ref="B27:F27"/>
    <mergeCell ref="B61:H61"/>
    <mergeCell ref="B82:F82"/>
    <mergeCell ref="B91:H91"/>
    <mergeCell ref="B110:H110"/>
    <mergeCell ref="B116:H116"/>
    <mergeCell ref="B2:H2"/>
    <mergeCell ref="C4:H4"/>
    <mergeCell ref="C5:H5"/>
    <mergeCell ref="B9:H9"/>
    <mergeCell ref="B45:H45"/>
    <mergeCell ref="B10:F10"/>
    <mergeCell ref="B88:F88"/>
    <mergeCell ref="B11:F11"/>
    <mergeCell ref="B14:F14"/>
    <mergeCell ref="B17:F17"/>
    <mergeCell ref="B46:F46"/>
    <mergeCell ref="B20:F20"/>
    <mergeCell ref="B21:F21"/>
  </mergeCells>
  <pageMargins left="0.25" right="0.25" top="0.75" bottom="0.75" header="0.3" footer="0.3"/>
  <pageSetup paperSize="9" scale="90" fitToHeight="0" orientation="portrait" r:id="rId1"/>
  <ignoredErrors>
    <ignoredError sqref="G17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F77"/>
  <sheetViews>
    <sheetView zoomScaleNormal="100" workbookViewId="0">
      <selection activeCell="D44" sqref="D44"/>
    </sheetView>
  </sheetViews>
  <sheetFormatPr defaultRowHeight="13.95" customHeight="1" x14ac:dyDescent="0.3"/>
  <cols>
    <col min="1" max="1" width="3.109375" style="36" customWidth="1"/>
    <col min="2" max="2" width="8.6640625" style="36" customWidth="1"/>
    <col min="3" max="3" width="21" style="36" customWidth="1"/>
    <col min="4" max="4" width="23.109375" style="36" bestFit="1" customWidth="1"/>
    <col min="5" max="5" width="21.77734375" style="36" customWidth="1"/>
    <col min="6" max="6" width="7" style="36" customWidth="1"/>
    <col min="7" max="16384" width="8.88671875" style="36"/>
  </cols>
  <sheetData>
    <row r="1" spans="2:6" ht="13.95" customHeight="1" x14ac:dyDescent="0.3">
      <c r="B1" s="127"/>
      <c r="C1" s="127"/>
      <c r="D1" s="48"/>
      <c r="E1" s="70" t="s">
        <v>108</v>
      </c>
    </row>
    <row r="2" spans="2:6" ht="20.399999999999999" customHeight="1" x14ac:dyDescent="0.4">
      <c r="B2" s="108" t="s">
        <v>143</v>
      </c>
      <c r="C2" s="108"/>
      <c r="D2" s="108"/>
      <c r="E2" s="108"/>
      <c r="F2" s="49"/>
    </row>
    <row r="3" spans="2:6" ht="13.95" customHeight="1" x14ac:dyDescent="0.35">
      <c r="B3" s="128"/>
      <c r="C3" s="128"/>
      <c r="D3" s="50"/>
      <c r="E3" s="50"/>
      <c r="F3" s="49"/>
    </row>
    <row r="4" spans="2:6" ht="13.95" customHeight="1" x14ac:dyDescent="0.3">
      <c r="B4" s="110" t="s">
        <v>1</v>
      </c>
      <c r="C4" s="112"/>
      <c r="D4" s="137" t="str">
        <f>T('I. Plánovaný rozpočet projektu'!C4:G4)</f>
        <v/>
      </c>
      <c r="E4" s="137"/>
    </row>
    <row r="5" spans="2:6" ht="13.95" customHeight="1" x14ac:dyDescent="0.3">
      <c r="B5" s="110" t="s">
        <v>4</v>
      </c>
      <c r="C5" s="112"/>
      <c r="D5" s="137" t="str">
        <f>T('I. Plánovaný rozpočet projektu'!C5:G5)</f>
        <v/>
      </c>
      <c r="E5" s="137"/>
    </row>
    <row r="6" spans="2:6" ht="13.95" customHeight="1" x14ac:dyDescent="0.3">
      <c r="B6" s="128"/>
      <c r="C6" s="128"/>
      <c r="D6" s="52"/>
      <c r="E6" s="52"/>
    </row>
    <row r="7" spans="2:6" ht="13.95" customHeight="1" x14ac:dyDescent="0.3">
      <c r="B7" s="129" t="s">
        <v>93</v>
      </c>
      <c r="C7" s="129"/>
      <c r="D7" s="79" t="e">
        <f>'I. Plánovaný rozpočet projektu'!G133</f>
        <v>#DIV/0!</v>
      </c>
      <c r="E7" s="63"/>
    </row>
    <row r="8" spans="2:6" ht="13.95" customHeight="1" x14ac:dyDescent="0.3">
      <c r="B8" s="128"/>
      <c r="C8" s="128"/>
      <c r="D8" s="53"/>
      <c r="E8" s="60"/>
    </row>
    <row r="9" spans="2:6" ht="14.4" x14ac:dyDescent="0.3">
      <c r="B9" s="135" t="s">
        <v>107</v>
      </c>
      <c r="C9" s="136"/>
      <c r="D9" s="80" t="e">
        <f>FLOOR('I. Plánovaný rozpočet projektu'!G133*0.75,1)</f>
        <v>#DIV/0!</v>
      </c>
      <c r="E9" s="63"/>
    </row>
    <row r="10" spans="2:6" ht="13.95" customHeight="1" x14ac:dyDescent="0.3">
      <c r="B10" s="128"/>
      <c r="C10" s="128"/>
      <c r="D10" s="62"/>
      <c r="E10" s="63"/>
    </row>
    <row r="11" spans="2:6" ht="13.95" customHeight="1" x14ac:dyDescent="0.3">
      <c r="B11" s="132" t="s">
        <v>98</v>
      </c>
      <c r="C11" s="132"/>
      <c r="D11" s="132"/>
      <c r="E11" s="132"/>
    </row>
    <row r="12" spans="2:6" ht="14.4" x14ac:dyDescent="0.3">
      <c r="B12" s="133" t="s">
        <v>95</v>
      </c>
      <c r="C12" s="133"/>
      <c r="D12" s="79" t="e">
        <f>D9</f>
        <v>#DIV/0!</v>
      </c>
      <c r="E12" s="81" t="e">
        <f>D12/D7</f>
        <v>#DIV/0!</v>
      </c>
    </row>
    <row r="13" spans="2:6" ht="14.4" x14ac:dyDescent="0.3">
      <c r="B13" s="133" t="s">
        <v>99</v>
      </c>
      <c r="C13" s="133"/>
      <c r="D13" s="8"/>
      <c r="E13" s="81" t="e">
        <f>D13/D7</f>
        <v>#DIV/0!</v>
      </c>
    </row>
    <row r="14" spans="2:6" ht="14.4" x14ac:dyDescent="0.3">
      <c r="B14" s="133" t="s">
        <v>100</v>
      </c>
      <c r="C14" s="133"/>
      <c r="D14" s="8"/>
      <c r="E14" s="81" t="e">
        <f>D14/D7</f>
        <v>#DIV/0!</v>
      </c>
    </row>
    <row r="15" spans="2:6" ht="14.4" x14ac:dyDescent="0.3">
      <c r="B15" s="133" t="s">
        <v>120</v>
      </c>
      <c r="C15" s="133"/>
      <c r="D15" s="8"/>
      <c r="E15" s="81" t="e">
        <f>D15/D7</f>
        <v>#DIV/0!</v>
      </c>
    </row>
    <row r="16" spans="2:6" ht="14.4" x14ac:dyDescent="0.3">
      <c r="B16" s="133" t="s">
        <v>94</v>
      </c>
      <c r="C16" s="133"/>
      <c r="D16" s="8"/>
      <c r="E16" s="81" t="e">
        <f>D16/D7</f>
        <v>#DIV/0!</v>
      </c>
    </row>
    <row r="17" spans="2:5" ht="14.4" x14ac:dyDescent="0.3">
      <c r="B17" s="110" t="s">
        <v>101</v>
      </c>
      <c r="C17" s="112"/>
      <c r="D17" s="14" t="e">
        <f>SUM(D12:D16)</f>
        <v>#DIV/0!</v>
      </c>
      <c r="E17" s="64" t="e">
        <f>SUM(E12:E16)</f>
        <v>#DIV/0!</v>
      </c>
    </row>
    <row r="18" spans="2:5" ht="14.4" x14ac:dyDescent="0.3">
      <c r="B18" s="61" t="s">
        <v>102</v>
      </c>
      <c r="C18" s="61"/>
      <c r="D18" s="138" t="e">
        <f>IF(D17&gt;$D$7,"SOUČET ZDROJŮ JE VYŠŠÍ NEŽ CELKOVÉ NÁKLADY",IF(D17=$D$7,"V POŘÁDKU","SOUČET ZDROJŮ JE NIŽŠÍ NEŽ CELKOVÉ NÁKLADY"))</f>
        <v>#DIV/0!</v>
      </c>
      <c r="E18" s="138"/>
    </row>
    <row r="19" spans="2:5" ht="13.95" customHeight="1" x14ac:dyDescent="0.3">
      <c r="B19" s="128"/>
      <c r="C19" s="128"/>
      <c r="D19" s="54"/>
      <c r="E19" s="54"/>
    </row>
    <row r="20" spans="2:5" ht="13.95" customHeight="1" x14ac:dyDescent="0.3">
      <c r="B20" s="132" t="s">
        <v>77</v>
      </c>
      <c r="C20" s="132"/>
      <c r="D20" s="132"/>
      <c r="E20" s="132"/>
    </row>
    <row r="21" spans="2:5" ht="13.95" customHeight="1" x14ac:dyDescent="0.3">
      <c r="B21" s="110" t="s">
        <v>103</v>
      </c>
      <c r="C21" s="112"/>
      <c r="D21" s="46" t="s">
        <v>78</v>
      </c>
      <c r="E21" s="46" t="s">
        <v>75</v>
      </c>
    </row>
    <row r="22" spans="2:5" ht="13.95" customHeight="1" x14ac:dyDescent="0.3">
      <c r="B22" s="130" t="s">
        <v>79</v>
      </c>
      <c r="C22" s="130"/>
      <c r="D22" s="8"/>
      <c r="E22" s="81" t="e">
        <f>D22/$D$7</f>
        <v>#DIV/0!</v>
      </c>
    </row>
    <row r="23" spans="2:5" ht="13.95" customHeight="1" x14ac:dyDescent="0.3">
      <c r="B23" s="131" t="s">
        <v>80</v>
      </c>
      <c r="C23" s="131"/>
      <c r="D23" s="8"/>
      <c r="E23" s="81" t="e">
        <f t="shared" ref="E23:E24" si="0">D23/$D$7</f>
        <v>#DIV/0!</v>
      </c>
    </row>
    <row r="24" spans="2:5" ht="13.95" customHeight="1" x14ac:dyDescent="0.3">
      <c r="B24" s="131" t="s">
        <v>81</v>
      </c>
      <c r="C24" s="131"/>
      <c r="D24" s="8"/>
      <c r="E24" s="81" t="e">
        <f t="shared" si="0"/>
        <v>#DIV/0!</v>
      </c>
    </row>
    <row r="25" spans="2:5" ht="13.95" customHeight="1" x14ac:dyDescent="0.3">
      <c r="B25" s="129" t="s">
        <v>76</v>
      </c>
      <c r="C25" s="129"/>
      <c r="D25" s="14">
        <f>SUM(D22:D24)</f>
        <v>0</v>
      </c>
      <c r="E25" s="64" t="e">
        <f>SUM(E22:E24)</f>
        <v>#DIV/0!</v>
      </c>
    </row>
    <row r="26" spans="2:5" ht="13.95" customHeight="1" x14ac:dyDescent="0.3">
      <c r="B26" s="129" t="s">
        <v>102</v>
      </c>
      <c r="C26" s="129"/>
      <c r="D26" s="134" t="e">
        <f>IF(D25&gt;$D$7,"SOUČET NÁKLADŮ JE VYŠŠÍ NEŽ CELKOVÉ NÁKLADY",IF(D25=$D$7,"V POŘÁDKU","SOUČET NÁKLADŮ JE NIŽŠÍ NEŽ CELKOVÉ NÁKLADY"))</f>
        <v>#DIV/0!</v>
      </c>
      <c r="E26" s="134"/>
    </row>
    <row r="27" spans="2:5" ht="13.95" customHeight="1" x14ac:dyDescent="0.3">
      <c r="B27" s="128"/>
      <c r="C27" s="128"/>
      <c r="D27" s="52"/>
      <c r="E27" s="52"/>
    </row>
    <row r="28" spans="2:5" ht="13.95" customHeight="1" x14ac:dyDescent="0.3">
      <c r="B28" s="132" t="s">
        <v>82</v>
      </c>
      <c r="C28" s="132"/>
      <c r="D28" s="132"/>
      <c r="E28" s="132"/>
    </row>
    <row r="29" spans="2:5" ht="13.95" customHeight="1" x14ac:dyDescent="0.3">
      <c r="B29" s="110" t="s">
        <v>104</v>
      </c>
      <c r="C29" s="112"/>
      <c r="D29" s="46" t="s">
        <v>78</v>
      </c>
      <c r="E29" s="46" t="s">
        <v>75</v>
      </c>
    </row>
    <row r="30" spans="2:5" ht="13.95" customHeight="1" x14ac:dyDescent="0.3">
      <c r="B30" s="130" t="s">
        <v>83</v>
      </c>
      <c r="C30" s="130"/>
      <c r="D30" s="8"/>
      <c r="E30" s="81" t="e">
        <f>D30/$D$7</f>
        <v>#DIV/0!</v>
      </c>
    </row>
    <row r="31" spans="2:5" ht="13.95" customHeight="1" x14ac:dyDescent="0.3">
      <c r="B31" s="130" t="s">
        <v>84</v>
      </c>
      <c r="C31" s="130"/>
      <c r="D31" s="8"/>
      <c r="E31" s="81" t="e">
        <f t="shared" ref="E31:E34" si="1">D31/$D$7</f>
        <v>#DIV/0!</v>
      </c>
    </row>
    <row r="32" spans="2:5" ht="13.95" customHeight="1" x14ac:dyDescent="0.3">
      <c r="B32" s="130" t="s">
        <v>96</v>
      </c>
      <c r="C32" s="130"/>
      <c r="D32" s="8"/>
      <c r="E32" s="81" t="e">
        <f t="shared" si="1"/>
        <v>#DIV/0!</v>
      </c>
    </row>
    <row r="33" spans="2:5" ht="13.95" customHeight="1" x14ac:dyDescent="0.3">
      <c r="B33" s="130" t="s">
        <v>97</v>
      </c>
      <c r="C33" s="130"/>
      <c r="D33" s="8"/>
      <c r="E33" s="81" t="e">
        <f t="shared" si="1"/>
        <v>#DIV/0!</v>
      </c>
    </row>
    <row r="34" spans="2:5" ht="13.95" customHeight="1" x14ac:dyDescent="0.3">
      <c r="B34" s="130" t="s">
        <v>85</v>
      </c>
      <c r="C34" s="130"/>
      <c r="D34" s="8"/>
      <c r="E34" s="81" t="e">
        <f t="shared" si="1"/>
        <v>#DIV/0!</v>
      </c>
    </row>
    <row r="35" spans="2:5" ht="13.95" customHeight="1" x14ac:dyDescent="0.3">
      <c r="B35" s="129" t="s">
        <v>182</v>
      </c>
      <c r="C35" s="129"/>
      <c r="D35" s="14">
        <f>SUM(D30:D34)</f>
        <v>0</v>
      </c>
      <c r="E35" s="64" t="e">
        <f>SUM(E30:E34)</f>
        <v>#DIV/0!</v>
      </c>
    </row>
    <row r="36" spans="2:5" ht="13.95" customHeight="1" x14ac:dyDescent="0.3">
      <c r="B36" s="129" t="s">
        <v>102</v>
      </c>
      <c r="C36" s="129"/>
      <c r="D36" s="134" t="e">
        <f>IF(D35&gt;$D$7,"SOUČET NÁKLADŮ JE VYŠŠÍ NEŽ CELKOVÉ NÁKLADY",IF(D35=$D$7,"V POŘÁDKU","SOUČET NÁKLADŮ JE NIŽŠÍ NEŽ CELKOVÉ NÁKLADY"))</f>
        <v>#DIV/0!</v>
      </c>
      <c r="E36" s="134"/>
    </row>
    <row r="37" spans="2:5" ht="13.95" customHeight="1" x14ac:dyDescent="0.3">
      <c r="B37" s="126"/>
      <c r="C37" s="126"/>
      <c r="D37" s="52"/>
      <c r="E37" s="52"/>
    </row>
    <row r="38" spans="2:5" ht="13.95" customHeight="1" x14ac:dyDescent="0.3">
      <c r="B38" s="132" t="s">
        <v>176</v>
      </c>
      <c r="C38" s="132"/>
      <c r="D38" s="132"/>
      <c r="E38" s="132"/>
    </row>
    <row r="39" spans="2:5" ht="14.4" x14ac:dyDescent="0.3">
      <c r="B39" s="110" t="s">
        <v>184</v>
      </c>
      <c r="C39" s="112"/>
      <c r="D39" s="103" t="s">
        <v>183</v>
      </c>
      <c r="E39" s="103" t="s">
        <v>75</v>
      </c>
    </row>
    <row r="40" spans="2:5" ht="13.95" customHeight="1" x14ac:dyDescent="0.3">
      <c r="B40" s="139" t="s">
        <v>177</v>
      </c>
      <c r="C40" s="130"/>
      <c r="D40" s="8"/>
      <c r="E40" s="81" t="e">
        <f>D40/$D$7</f>
        <v>#DIV/0!</v>
      </c>
    </row>
    <row r="41" spans="2:5" ht="13.95" customHeight="1" x14ac:dyDescent="0.3">
      <c r="B41" s="139" t="s">
        <v>178</v>
      </c>
      <c r="C41" s="130"/>
      <c r="D41" s="8"/>
      <c r="E41" s="81" t="e">
        <f t="shared" ref="E41:E44" si="2">D41/$D$7</f>
        <v>#DIV/0!</v>
      </c>
    </row>
    <row r="42" spans="2:5" ht="13.95" customHeight="1" x14ac:dyDescent="0.3">
      <c r="B42" s="139" t="s">
        <v>179</v>
      </c>
      <c r="C42" s="130"/>
      <c r="D42" s="8"/>
      <c r="E42" s="81" t="e">
        <f t="shared" si="2"/>
        <v>#DIV/0!</v>
      </c>
    </row>
    <row r="43" spans="2:5" ht="13.95" customHeight="1" x14ac:dyDescent="0.3">
      <c r="B43" s="139" t="s">
        <v>180</v>
      </c>
      <c r="C43" s="130"/>
      <c r="D43" s="8"/>
      <c r="E43" s="81" t="e">
        <f t="shared" si="2"/>
        <v>#DIV/0!</v>
      </c>
    </row>
    <row r="44" spans="2:5" ht="13.95" customHeight="1" x14ac:dyDescent="0.3">
      <c r="B44" s="139" t="s">
        <v>181</v>
      </c>
      <c r="C44" s="130"/>
      <c r="D44" s="8"/>
      <c r="E44" s="81" t="e">
        <f t="shared" si="2"/>
        <v>#DIV/0!</v>
      </c>
    </row>
    <row r="45" spans="2:5" ht="13.95" customHeight="1" x14ac:dyDescent="0.3">
      <c r="B45" s="129" t="s">
        <v>182</v>
      </c>
      <c r="C45" s="129"/>
      <c r="D45" s="14">
        <f>SUM(D40:D44)</f>
        <v>0</v>
      </c>
      <c r="E45" s="64" t="e">
        <f>SUM(E40:E44)</f>
        <v>#DIV/0!</v>
      </c>
    </row>
    <row r="46" spans="2:5" ht="13.95" customHeight="1" x14ac:dyDescent="0.3">
      <c r="B46" s="129" t="s">
        <v>102</v>
      </c>
      <c r="C46" s="129"/>
      <c r="D46" s="134" t="str">
        <f>IF(D45&gt;'I. Plánovaný rozpočet projektu'!G125,"SOUČET NÁKLADŮ JE VYŠŠÍ NEŽ CELKOVÉ NÁKLADY",IF(D45='I. Plánovaný rozpočet projektu'!G125,"V POŘÁDKU","SOUČET NÁKLADŮ JE NIŽŠÍ NEŽ CELKOVÉ NÁKLADY"))</f>
        <v>V POŘÁDKU</v>
      </c>
      <c r="E46" s="134"/>
    </row>
    <row r="47" spans="2:5" ht="13.95" customHeight="1" x14ac:dyDescent="0.3">
      <c r="C47" s="47"/>
      <c r="D47" s="58"/>
      <c r="E47" s="58"/>
    </row>
    <row r="48" spans="2:5" ht="13.95" customHeight="1" x14ac:dyDescent="0.3">
      <c r="C48" s="47"/>
      <c r="D48" s="56"/>
      <c r="E48" s="56"/>
    </row>
    <row r="49" spans="3:6" ht="13.95" customHeight="1" x14ac:dyDescent="0.3">
      <c r="C49" s="47"/>
      <c r="D49" s="58"/>
      <c r="E49" s="58"/>
    </row>
    <row r="50" spans="3:6" ht="13.95" customHeight="1" x14ac:dyDescent="0.3">
      <c r="C50" s="57"/>
      <c r="D50" s="57"/>
      <c r="E50" s="57"/>
    </row>
    <row r="51" spans="3:6" ht="13.95" customHeight="1" x14ac:dyDescent="0.3">
      <c r="C51" s="47"/>
      <c r="D51" s="56"/>
      <c r="E51" s="56"/>
    </row>
    <row r="52" spans="3:6" ht="13.95" customHeight="1" x14ac:dyDescent="0.3">
      <c r="C52" s="47"/>
      <c r="D52" s="56"/>
      <c r="E52" s="56"/>
    </row>
    <row r="53" spans="3:6" ht="13.95" customHeight="1" x14ac:dyDescent="0.3">
      <c r="C53" s="57"/>
      <c r="D53" s="57"/>
      <c r="E53" s="57"/>
    </row>
    <row r="56" spans="3:6" ht="13.95" customHeight="1" x14ac:dyDescent="0.3">
      <c r="F56" s="55"/>
    </row>
    <row r="57" spans="3:6" ht="13.95" customHeight="1" x14ac:dyDescent="0.3">
      <c r="F57" s="55"/>
    </row>
    <row r="58" spans="3:6" ht="13.95" customHeight="1" x14ac:dyDescent="0.3">
      <c r="F58" s="55"/>
    </row>
    <row r="63" spans="3:6" ht="13.95" customHeight="1" x14ac:dyDescent="0.3">
      <c r="F63" s="59"/>
    </row>
    <row r="66" spans="6:6" ht="13.95" customHeight="1" x14ac:dyDescent="0.3">
      <c r="F66" s="49"/>
    </row>
    <row r="67" spans="6:6" ht="13.95" customHeight="1" x14ac:dyDescent="0.3">
      <c r="F67" s="49"/>
    </row>
    <row r="70" spans="6:6" ht="13.95" customHeight="1" x14ac:dyDescent="0.3">
      <c r="F70" s="55"/>
    </row>
    <row r="73" spans="6:6" ht="13.95" customHeight="1" x14ac:dyDescent="0.3">
      <c r="F73" s="49"/>
    </row>
    <row r="74" spans="6:6" ht="13.95" customHeight="1" x14ac:dyDescent="0.3">
      <c r="F74" s="49"/>
    </row>
    <row r="77" spans="6:6" ht="13.95" customHeight="1" x14ac:dyDescent="0.3">
      <c r="F77" s="55"/>
    </row>
  </sheetData>
  <mergeCells count="51">
    <mergeCell ref="B43:C43"/>
    <mergeCell ref="B44:C44"/>
    <mergeCell ref="B45:C45"/>
    <mergeCell ref="B46:C46"/>
    <mergeCell ref="D46:E46"/>
    <mergeCell ref="B38:E38"/>
    <mergeCell ref="B39:C39"/>
    <mergeCell ref="B40:C40"/>
    <mergeCell ref="B41:C41"/>
    <mergeCell ref="B42:C42"/>
    <mergeCell ref="D36:E36"/>
    <mergeCell ref="B16:C16"/>
    <mergeCell ref="B17:C17"/>
    <mergeCell ref="B20:E20"/>
    <mergeCell ref="B21:C21"/>
    <mergeCell ref="B22:C22"/>
    <mergeCell ref="B23:C23"/>
    <mergeCell ref="B25:C25"/>
    <mergeCell ref="B26:C26"/>
    <mergeCell ref="B28:E28"/>
    <mergeCell ref="B29:C29"/>
    <mergeCell ref="D18:E18"/>
    <mergeCell ref="B27:C27"/>
    <mergeCell ref="B2:E2"/>
    <mergeCell ref="B4:C4"/>
    <mergeCell ref="B5:C5"/>
    <mergeCell ref="B7:C7"/>
    <mergeCell ref="B9:C9"/>
    <mergeCell ref="D4:E4"/>
    <mergeCell ref="D5:E5"/>
    <mergeCell ref="B13:C13"/>
    <mergeCell ref="B14:C14"/>
    <mergeCell ref="D26:E26"/>
    <mergeCell ref="B15:C15"/>
    <mergeCell ref="B19:C19"/>
    <mergeCell ref="B37:C37"/>
    <mergeCell ref="B1:C1"/>
    <mergeCell ref="B3:C3"/>
    <mergeCell ref="B6:C6"/>
    <mergeCell ref="B8:C8"/>
    <mergeCell ref="B10:C10"/>
    <mergeCell ref="B35:C35"/>
    <mergeCell ref="B36:C36"/>
    <mergeCell ref="B30:C30"/>
    <mergeCell ref="B31:C31"/>
    <mergeCell ref="B32:C32"/>
    <mergeCell ref="B33:C33"/>
    <mergeCell ref="B34:C34"/>
    <mergeCell ref="B24:C24"/>
    <mergeCell ref="B11:E11"/>
    <mergeCell ref="B12:C12"/>
  </mergeCells>
  <conditionalFormatting sqref="D18:E18">
    <cfRule type="notContainsText" dxfId="9" priority="11" operator="notContains" text="V POŘÁDKU">
      <formula>ISERROR(SEARCH("V POŘÁDKU",D18))</formula>
    </cfRule>
    <cfRule type="containsText" dxfId="8" priority="12" operator="containsText" text="V POŘÁDKU">
      <formula>NOT(ISERROR(SEARCH("V POŘÁDKU",D18)))</formula>
    </cfRule>
  </conditionalFormatting>
  <conditionalFormatting sqref="D36:E36">
    <cfRule type="notContainsText" dxfId="7" priority="5" operator="notContains" text="V POŘÁDKU">
      <formula>ISERROR(SEARCH("V POŘÁDKU",D36))</formula>
    </cfRule>
    <cfRule type="containsText" dxfId="6" priority="6" operator="containsText" text="V POŘÁDKU">
      <formula>NOT(ISERROR(SEARCH("V POŘÁDKU",D36)))</formula>
    </cfRule>
  </conditionalFormatting>
  <conditionalFormatting sqref="D26:E26">
    <cfRule type="notContainsText" dxfId="5" priority="7" operator="notContains" text="V POŘÁDKU">
      <formula>ISERROR(SEARCH("V POŘÁDKU",D26))</formula>
    </cfRule>
    <cfRule type="containsText" dxfId="4" priority="8" operator="containsText" text="V POŘÁDKU">
      <formula>NOT(ISERROR(SEARCH("V POŘÁDKU",D26)))</formula>
    </cfRule>
  </conditionalFormatting>
  <conditionalFormatting sqref="D46:E46">
    <cfRule type="notContainsText" dxfId="3" priority="1" operator="notContains" text="V POŘÁDKU">
      <formula>ISERROR(SEARCH("V POŘÁDKU",D46))</formula>
    </cfRule>
    <cfRule type="containsText" dxfId="2" priority="2" operator="containsText" text="V POŘÁDKU">
      <formula>NOT(ISERROR(SEARCH("V POŘÁDKU",D46)))</formula>
    </cfRule>
  </conditionalFormatting>
  <dataValidations count="1">
    <dataValidation type="whole" operator="lessThanOrEqual" allowBlank="1" showErrorMessage="1" errorTitle="Překročeno maximum" error="Zadaná částka je vyšší než maximální možná podpora z fondu. Je nutné zadat číslo zaokrouhlené na tisíce, které je menší než 75 % celkových nákladů" sqref="D12">
      <formula1>D9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C108"/>
  <sheetViews>
    <sheetView topLeftCell="A7" zoomScaleNormal="100" workbookViewId="0">
      <selection activeCell="C55" sqref="C55"/>
    </sheetView>
  </sheetViews>
  <sheetFormatPr defaultRowHeight="14.4" x14ac:dyDescent="0.3"/>
  <cols>
    <col min="1" max="1" width="1" customWidth="1"/>
    <col min="2" max="2" width="34.21875" customWidth="1"/>
    <col min="3" max="3" width="53.6640625" customWidth="1"/>
  </cols>
  <sheetData>
    <row r="1" spans="2:3" x14ac:dyDescent="0.3">
      <c r="C1" s="74" t="s">
        <v>112</v>
      </c>
    </row>
    <row r="2" spans="2:3" ht="21" x14ac:dyDescent="0.4">
      <c r="B2" s="141" t="s">
        <v>109</v>
      </c>
      <c r="C2" s="142"/>
    </row>
    <row r="3" spans="2:3" ht="18" x14ac:dyDescent="0.35">
      <c r="B3" s="4"/>
      <c r="C3" s="4"/>
    </row>
    <row r="4" spans="2:3" x14ac:dyDescent="0.3">
      <c r="B4" s="24" t="s">
        <v>1</v>
      </c>
      <c r="C4" s="98" t="str">
        <f>T('I. Plánovaný rozpočet projektu'!C4:G4)</f>
        <v/>
      </c>
    </row>
    <row r="5" spans="2:3" x14ac:dyDescent="0.3">
      <c r="B5" s="25" t="s">
        <v>4</v>
      </c>
      <c r="C5" s="98" t="str">
        <f>T('I. Plánovaný rozpočet projektu'!C5:G5)</f>
        <v/>
      </c>
    </row>
    <row r="6" spans="2:3" x14ac:dyDescent="0.3">
      <c r="B6" s="1"/>
      <c r="C6" s="1"/>
    </row>
    <row r="7" spans="2:3" ht="14.4" customHeight="1" x14ac:dyDescent="0.3">
      <c r="B7" s="26" t="s">
        <v>5</v>
      </c>
      <c r="C7" s="95" t="s">
        <v>110</v>
      </c>
    </row>
    <row r="8" spans="2:3" x14ac:dyDescent="0.3">
      <c r="B8" s="39"/>
      <c r="C8" s="39"/>
    </row>
    <row r="9" spans="2:3" x14ac:dyDescent="0.3">
      <c r="B9" s="105" t="s">
        <v>86</v>
      </c>
      <c r="C9" s="107"/>
    </row>
    <row r="10" spans="2:3" x14ac:dyDescent="0.3">
      <c r="B10" s="143" t="s">
        <v>161</v>
      </c>
      <c r="C10" s="143"/>
    </row>
    <row r="11" spans="2:3" x14ac:dyDescent="0.3">
      <c r="B11" s="144" t="s">
        <v>145</v>
      </c>
      <c r="C11" s="144"/>
    </row>
    <row r="12" spans="2:3" x14ac:dyDescent="0.3">
      <c r="B12" s="72" t="s">
        <v>9</v>
      </c>
      <c r="C12" s="85"/>
    </row>
    <row r="13" spans="2:3" x14ac:dyDescent="0.3">
      <c r="B13" s="72" t="s">
        <v>14</v>
      </c>
      <c r="C13" s="85"/>
    </row>
    <row r="14" spans="2:3" x14ac:dyDescent="0.3">
      <c r="B14" s="144" t="s">
        <v>10</v>
      </c>
      <c r="C14" s="144"/>
    </row>
    <row r="15" spans="2:3" x14ac:dyDescent="0.3">
      <c r="B15" s="72" t="s">
        <v>12</v>
      </c>
      <c r="C15" s="72"/>
    </row>
    <row r="16" spans="2:3" x14ac:dyDescent="0.3">
      <c r="B16" s="72" t="s">
        <v>15</v>
      </c>
      <c r="C16" s="72"/>
    </row>
    <row r="17" spans="2:3" x14ac:dyDescent="0.3">
      <c r="B17" s="144" t="s">
        <v>11</v>
      </c>
      <c r="C17" s="144"/>
    </row>
    <row r="18" spans="2:3" x14ac:dyDescent="0.3">
      <c r="B18" s="72" t="s">
        <v>13</v>
      </c>
      <c r="C18" s="72"/>
    </row>
    <row r="19" spans="2:3" x14ac:dyDescent="0.3">
      <c r="B19" s="72" t="s">
        <v>16</v>
      </c>
      <c r="C19" s="72"/>
    </row>
    <row r="20" spans="2:3" x14ac:dyDescent="0.3">
      <c r="B20" s="143" t="s">
        <v>162</v>
      </c>
      <c r="C20" s="143"/>
    </row>
    <row r="21" spans="2:3" x14ac:dyDescent="0.3">
      <c r="B21" s="144" t="s">
        <v>144</v>
      </c>
      <c r="C21" s="144"/>
    </row>
    <row r="22" spans="2:3" x14ac:dyDescent="0.3">
      <c r="B22" s="72" t="s">
        <v>67</v>
      </c>
      <c r="C22" s="72"/>
    </row>
    <row r="23" spans="2:3" x14ac:dyDescent="0.3">
      <c r="B23" s="72" t="s">
        <v>68</v>
      </c>
      <c r="C23" s="72"/>
    </row>
    <row r="24" spans="2:3" x14ac:dyDescent="0.3">
      <c r="B24" s="144" t="s">
        <v>65</v>
      </c>
      <c r="C24" s="144"/>
    </row>
    <row r="25" spans="2:3" x14ac:dyDescent="0.3">
      <c r="B25" s="72" t="s">
        <v>69</v>
      </c>
      <c r="C25" s="72"/>
    </row>
    <row r="26" spans="2:3" x14ac:dyDescent="0.3">
      <c r="B26" s="72" t="s">
        <v>70</v>
      </c>
      <c r="C26" s="72"/>
    </row>
    <row r="27" spans="2:3" x14ac:dyDescent="0.3">
      <c r="B27" s="144" t="s">
        <v>66</v>
      </c>
      <c r="C27" s="144"/>
    </row>
    <row r="28" spans="2:3" x14ac:dyDescent="0.3">
      <c r="B28" s="72" t="s">
        <v>71</v>
      </c>
      <c r="C28" s="72"/>
    </row>
    <row r="29" spans="2:3" x14ac:dyDescent="0.3">
      <c r="B29" s="72" t="s">
        <v>72</v>
      </c>
      <c r="C29" s="72"/>
    </row>
    <row r="30" spans="2:3" x14ac:dyDescent="0.3">
      <c r="B30" s="73" t="s">
        <v>146</v>
      </c>
      <c r="C30" s="73"/>
    </row>
    <row r="31" spans="2:3" x14ac:dyDescent="0.3">
      <c r="B31" s="72" t="s">
        <v>74</v>
      </c>
      <c r="C31" s="72"/>
    </row>
    <row r="32" spans="2:3" x14ac:dyDescent="0.3">
      <c r="B32" s="72" t="s">
        <v>73</v>
      </c>
      <c r="C32" s="72"/>
    </row>
    <row r="33" spans="2:3" x14ac:dyDescent="0.3">
      <c r="B33" s="83" t="s">
        <v>147</v>
      </c>
      <c r="C33" s="83"/>
    </row>
    <row r="34" spans="2:3" x14ac:dyDescent="0.3">
      <c r="B34" s="72" t="s">
        <v>135</v>
      </c>
      <c r="C34" s="72"/>
    </row>
    <row r="35" spans="2:3" x14ac:dyDescent="0.3">
      <c r="B35" s="72" t="s">
        <v>134</v>
      </c>
      <c r="C35" s="72"/>
    </row>
    <row r="36" spans="2:3" x14ac:dyDescent="0.3">
      <c r="B36" s="73" t="s">
        <v>136</v>
      </c>
      <c r="C36" s="73"/>
    </row>
    <row r="37" spans="2:3" x14ac:dyDescent="0.3">
      <c r="B37" s="72" t="s">
        <v>137</v>
      </c>
      <c r="C37" s="72"/>
    </row>
    <row r="38" spans="2:3" x14ac:dyDescent="0.3">
      <c r="B38" s="72" t="s">
        <v>138</v>
      </c>
      <c r="C38" s="72"/>
    </row>
    <row r="39" spans="2:3" x14ac:dyDescent="0.3">
      <c r="B39" s="73" t="s">
        <v>139</v>
      </c>
      <c r="C39" s="73"/>
    </row>
    <row r="40" spans="2:3" x14ac:dyDescent="0.3">
      <c r="B40" s="72" t="s">
        <v>140</v>
      </c>
      <c r="C40" s="72"/>
    </row>
    <row r="41" spans="2:3" x14ac:dyDescent="0.3">
      <c r="B41" s="72" t="s">
        <v>141</v>
      </c>
      <c r="C41" s="72"/>
    </row>
    <row r="42" spans="2:3" x14ac:dyDescent="0.3">
      <c r="B42" s="1"/>
      <c r="C42" s="1"/>
    </row>
    <row r="43" spans="2:3" x14ac:dyDescent="0.3">
      <c r="B43" s="114" t="s">
        <v>159</v>
      </c>
      <c r="C43" s="114"/>
    </row>
    <row r="44" spans="2:3" x14ac:dyDescent="0.3">
      <c r="B44" s="140" t="s">
        <v>160</v>
      </c>
      <c r="C44" s="140"/>
    </row>
    <row r="45" spans="2:3" x14ac:dyDescent="0.3">
      <c r="B45" s="17" t="s">
        <v>25</v>
      </c>
      <c r="C45" s="43"/>
    </row>
    <row r="46" spans="2:3" x14ac:dyDescent="0.3">
      <c r="B46" s="17" t="s">
        <v>26</v>
      </c>
      <c r="C46" s="43"/>
    </row>
    <row r="47" spans="2:3" x14ac:dyDescent="0.3">
      <c r="B47" s="140" t="s">
        <v>8</v>
      </c>
      <c r="C47" s="140"/>
    </row>
    <row r="48" spans="2:3" x14ac:dyDescent="0.3">
      <c r="B48" s="17" t="s">
        <v>27</v>
      </c>
      <c r="C48" s="43"/>
    </row>
    <row r="49" spans="2:3" x14ac:dyDescent="0.3">
      <c r="B49" s="17" t="s">
        <v>28</v>
      </c>
      <c r="C49" s="43"/>
    </row>
    <row r="50" spans="2:3" x14ac:dyDescent="0.3">
      <c r="B50" s="140" t="s">
        <v>17</v>
      </c>
      <c r="C50" s="140"/>
    </row>
    <row r="51" spans="2:3" x14ac:dyDescent="0.3">
      <c r="B51" s="17" t="s">
        <v>29</v>
      </c>
      <c r="C51" s="43"/>
    </row>
    <row r="52" spans="2:3" x14ac:dyDescent="0.3">
      <c r="B52" s="17" t="s">
        <v>30</v>
      </c>
      <c r="C52" s="43"/>
    </row>
    <row r="53" spans="2:3" x14ac:dyDescent="0.3">
      <c r="B53" s="140" t="s">
        <v>18</v>
      </c>
      <c r="C53" s="140"/>
    </row>
    <row r="54" spans="2:3" x14ac:dyDescent="0.3">
      <c r="B54" s="17" t="s">
        <v>165</v>
      </c>
      <c r="C54" s="43"/>
    </row>
    <row r="55" spans="2:3" x14ac:dyDescent="0.3">
      <c r="B55" s="17" t="s">
        <v>166</v>
      </c>
      <c r="C55" s="43"/>
    </row>
    <row r="56" spans="2:3" x14ac:dyDescent="0.3">
      <c r="B56" s="9"/>
      <c r="C56" s="9"/>
    </row>
    <row r="57" spans="2:3" x14ac:dyDescent="0.3">
      <c r="B57" s="114" t="s">
        <v>133</v>
      </c>
      <c r="C57" s="114"/>
    </row>
    <row r="58" spans="2:3" x14ac:dyDescent="0.3">
      <c r="B58" s="113" t="s">
        <v>121</v>
      </c>
      <c r="C58" s="113"/>
    </row>
    <row r="59" spans="2:3" x14ac:dyDescent="0.3">
      <c r="B59" s="115" t="s">
        <v>156</v>
      </c>
      <c r="C59" s="115"/>
    </row>
    <row r="60" spans="2:3" x14ac:dyDescent="0.3">
      <c r="B60" s="18" t="s">
        <v>31</v>
      </c>
      <c r="C60" s="43"/>
    </row>
    <row r="61" spans="2:3" x14ac:dyDescent="0.3">
      <c r="B61" s="18" t="s">
        <v>35</v>
      </c>
      <c r="C61" s="43"/>
    </row>
    <row r="62" spans="2:3" x14ac:dyDescent="0.3">
      <c r="B62" s="115" t="s">
        <v>173</v>
      </c>
      <c r="C62" s="115"/>
    </row>
    <row r="63" spans="2:3" x14ac:dyDescent="0.3">
      <c r="B63" s="18" t="s">
        <v>32</v>
      </c>
      <c r="C63" s="43"/>
    </row>
    <row r="64" spans="2:3" x14ac:dyDescent="0.3">
      <c r="B64" s="18" t="s">
        <v>36</v>
      </c>
      <c r="C64" s="43"/>
    </row>
    <row r="65" spans="2:3" s="90" customFormat="1" x14ac:dyDescent="0.3">
      <c r="B65" s="115" t="s">
        <v>170</v>
      </c>
      <c r="C65" s="115"/>
    </row>
    <row r="66" spans="2:3" s="90" customFormat="1" x14ac:dyDescent="0.3">
      <c r="B66" s="94" t="s">
        <v>131</v>
      </c>
      <c r="C66" s="97"/>
    </row>
    <row r="67" spans="2:3" s="90" customFormat="1" x14ac:dyDescent="0.3">
      <c r="B67" s="94" t="s">
        <v>132</v>
      </c>
      <c r="C67" s="97"/>
    </row>
    <row r="68" spans="2:3" x14ac:dyDescent="0.3">
      <c r="B68" s="145" t="s">
        <v>122</v>
      </c>
      <c r="C68" s="146"/>
    </row>
    <row r="69" spans="2:3" x14ac:dyDescent="0.3">
      <c r="B69" s="147" t="s">
        <v>157</v>
      </c>
      <c r="C69" s="148"/>
    </row>
    <row r="70" spans="2:3" x14ac:dyDescent="0.3">
      <c r="B70" s="18" t="s">
        <v>33</v>
      </c>
      <c r="C70" s="43"/>
    </row>
    <row r="71" spans="2:3" x14ac:dyDescent="0.3">
      <c r="B71" s="18" t="s">
        <v>38</v>
      </c>
      <c r="C71" s="43"/>
    </row>
    <row r="72" spans="2:3" x14ac:dyDescent="0.3">
      <c r="B72" s="115" t="s">
        <v>174</v>
      </c>
      <c r="C72" s="115"/>
    </row>
    <row r="73" spans="2:3" x14ac:dyDescent="0.3">
      <c r="B73" s="18" t="s">
        <v>34</v>
      </c>
      <c r="C73" s="43"/>
    </row>
    <row r="74" spans="2:3" x14ac:dyDescent="0.3">
      <c r="B74" s="18" t="s">
        <v>37</v>
      </c>
      <c r="C74" s="43"/>
    </row>
    <row r="75" spans="2:3" s="90" customFormat="1" x14ac:dyDescent="0.3">
      <c r="B75" s="115" t="s">
        <v>172</v>
      </c>
      <c r="C75" s="115"/>
    </row>
    <row r="76" spans="2:3" s="90" customFormat="1" x14ac:dyDescent="0.3">
      <c r="B76" s="94" t="s">
        <v>129</v>
      </c>
      <c r="C76" s="97"/>
    </row>
    <row r="77" spans="2:3" s="90" customFormat="1" x14ac:dyDescent="0.3">
      <c r="B77" s="94" t="s">
        <v>130</v>
      </c>
      <c r="C77" s="97"/>
    </row>
    <row r="78" spans="2:3" x14ac:dyDescent="0.3">
      <c r="B78" s="113" t="s">
        <v>163</v>
      </c>
      <c r="C78" s="113"/>
    </row>
    <row r="79" spans="2:3" x14ac:dyDescent="0.3">
      <c r="B79" s="17" t="s">
        <v>39</v>
      </c>
      <c r="C79" s="43"/>
    </row>
    <row r="80" spans="2:3" x14ac:dyDescent="0.3">
      <c r="B80" s="17" t="s">
        <v>40</v>
      </c>
      <c r="C80" s="43"/>
    </row>
    <row r="81" spans="2:3" x14ac:dyDescent="0.3">
      <c r="B81" s="113" t="s">
        <v>149</v>
      </c>
      <c r="C81" s="113"/>
    </row>
    <row r="82" spans="2:3" x14ac:dyDescent="0.3">
      <c r="B82" s="17" t="s">
        <v>41</v>
      </c>
      <c r="C82" s="43"/>
    </row>
    <row r="83" spans="2:3" x14ac:dyDescent="0.3">
      <c r="B83" s="17" t="s">
        <v>42</v>
      </c>
      <c r="C83" s="43"/>
    </row>
    <row r="84" spans="2:3" x14ac:dyDescent="0.3">
      <c r="B84" s="1"/>
      <c r="C84" s="1"/>
    </row>
    <row r="85" spans="2:3" x14ac:dyDescent="0.3">
      <c r="B85" s="114" t="s">
        <v>19</v>
      </c>
      <c r="C85" s="114"/>
    </row>
    <row r="86" spans="2:3" x14ac:dyDescent="0.3">
      <c r="B86" s="113" t="s">
        <v>20</v>
      </c>
      <c r="C86" s="113"/>
    </row>
    <row r="87" spans="2:3" x14ac:dyDescent="0.3">
      <c r="B87" s="17" t="s">
        <v>43</v>
      </c>
      <c r="C87" s="43"/>
    </row>
    <row r="88" spans="2:3" x14ac:dyDescent="0.3">
      <c r="B88" s="17" t="s">
        <v>44</v>
      </c>
      <c r="C88" s="43"/>
    </row>
    <row r="89" spans="2:3" x14ac:dyDescent="0.3">
      <c r="B89" s="113" t="s">
        <v>23</v>
      </c>
      <c r="C89" s="113"/>
    </row>
    <row r="90" spans="2:3" x14ac:dyDescent="0.3">
      <c r="B90" s="17" t="s">
        <v>45</v>
      </c>
      <c r="C90" s="43"/>
    </row>
    <row r="91" spans="2:3" x14ac:dyDescent="0.3">
      <c r="B91" s="17" t="s">
        <v>46</v>
      </c>
      <c r="C91" s="43"/>
    </row>
    <row r="92" spans="2:3" x14ac:dyDescent="0.3">
      <c r="B92" s="113" t="s">
        <v>21</v>
      </c>
      <c r="C92" s="113"/>
    </row>
    <row r="93" spans="2:3" x14ac:dyDescent="0.3">
      <c r="B93" s="17" t="s">
        <v>47</v>
      </c>
      <c r="C93" s="43"/>
    </row>
    <row r="94" spans="2:3" x14ac:dyDescent="0.3">
      <c r="B94" s="17" t="s">
        <v>48</v>
      </c>
      <c r="C94" s="43"/>
    </row>
    <row r="95" spans="2:3" x14ac:dyDescent="0.3">
      <c r="B95" s="113" t="s">
        <v>22</v>
      </c>
      <c r="C95" s="113"/>
    </row>
    <row r="96" spans="2:3" x14ac:dyDescent="0.3">
      <c r="B96" s="17" t="s">
        <v>49</v>
      </c>
      <c r="C96" s="43"/>
    </row>
    <row r="97" spans="2:3" x14ac:dyDescent="0.3">
      <c r="B97" s="17" t="s">
        <v>50</v>
      </c>
      <c r="C97" s="43"/>
    </row>
    <row r="98" spans="2:3" x14ac:dyDescent="0.3">
      <c r="B98" s="113" t="s">
        <v>150</v>
      </c>
      <c r="C98" s="113"/>
    </row>
    <row r="99" spans="2:3" x14ac:dyDescent="0.3">
      <c r="B99" s="93" t="s">
        <v>151</v>
      </c>
      <c r="C99" s="97"/>
    </row>
    <row r="100" spans="2:3" x14ac:dyDescent="0.3">
      <c r="B100" s="93" t="s">
        <v>152</v>
      </c>
      <c r="C100" s="97"/>
    </row>
    <row r="101" spans="2:3" s="90" customFormat="1" x14ac:dyDescent="0.3">
      <c r="B101" s="1"/>
      <c r="C101" s="1"/>
    </row>
    <row r="102" spans="2:3" s="90" customFormat="1" x14ac:dyDescent="0.3">
      <c r="B102" s="114" t="s">
        <v>164</v>
      </c>
      <c r="C102" s="114"/>
    </row>
    <row r="103" spans="2:3" s="90" customFormat="1" x14ac:dyDescent="0.3">
      <c r="B103" s="16" t="s">
        <v>54</v>
      </c>
      <c r="C103" s="43"/>
    </row>
    <row r="104" spans="2:3" x14ac:dyDescent="0.3">
      <c r="B104" s="16" t="s">
        <v>51</v>
      </c>
      <c r="C104" s="43"/>
    </row>
    <row r="105" spans="2:3" x14ac:dyDescent="0.3">
      <c r="B105" s="1"/>
      <c r="C105" s="1"/>
    </row>
    <row r="106" spans="2:3" x14ac:dyDescent="0.3">
      <c r="B106" s="114" t="s">
        <v>24</v>
      </c>
      <c r="C106" s="114"/>
    </row>
    <row r="107" spans="2:3" x14ac:dyDescent="0.3">
      <c r="B107" s="16" t="s">
        <v>53</v>
      </c>
      <c r="C107" s="43"/>
    </row>
    <row r="108" spans="2:3" x14ac:dyDescent="0.3">
      <c r="B108" s="16" t="s">
        <v>52</v>
      </c>
      <c r="C108" s="43"/>
    </row>
  </sheetData>
  <mergeCells count="34">
    <mergeCell ref="B44:C44"/>
    <mergeCell ref="B17:C17"/>
    <mergeCell ref="B20:C20"/>
    <mergeCell ref="B21:C21"/>
    <mergeCell ref="B24:C24"/>
    <mergeCell ref="B27:C27"/>
    <mergeCell ref="B43:C43"/>
    <mergeCell ref="B59:C59"/>
    <mergeCell ref="B62:C62"/>
    <mergeCell ref="B68:C68"/>
    <mergeCell ref="B69:C69"/>
    <mergeCell ref="B81:C81"/>
    <mergeCell ref="B72:C72"/>
    <mergeCell ref="B78:C78"/>
    <mergeCell ref="B65:C65"/>
    <mergeCell ref="B75:C75"/>
    <mergeCell ref="B2:C2"/>
    <mergeCell ref="B9:C9"/>
    <mergeCell ref="B10:C10"/>
    <mergeCell ref="B11:C11"/>
    <mergeCell ref="B14:C14"/>
    <mergeCell ref="B47:C47"/>
    <mergeCell ref="B50:C50"/>
    <mergeCell ref="B53:C53"/>
    <mergeCell ref="B57:C57"/>
    <mergeCell ref="B58:C58"/>
    <mergeCell ref="B106:C106"/>
    <mergeCell ref="B95:C95"/>
    <mergeCell ref="B102:C102"/>
    <mergeCell ref="B85:C85"/>
    <mergeCell ref="B86:C86"/>
    <mergeCell ref="B89:C89"/>
    <mergeCell ref="B92:C92"/>
    <mergeCell ref="B98:C98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B1:E18"/>
  <sheetViews>
    <sheetView zoomScaleNormal="100" workbookViewId="0">
      <selection activeCell="D19" sqref="D19"/>
    </sheetView>
  </sheetViews>
  <sheetFormatPr defaultRowHeight="14.4" x14ac:dyDescent="0.3"/>
  <cols>
    <col min="1" max="1" width="3.33203125" customWidth="1"/>
    <col min="2" max="2" width="8.6640625" customWidth="1"/>
    <col min="3" max="3" width="21.44140625" bestFit="1" customWidth="1"/>
    <col min="4" max="4" width="29.77734375" customWidth="1"/>
    <col min="5" max="5" width="18.44140625" bestFit="1" customWidth="1"/>
  </cols>
  <sheetData>
    <row r="1" spans="2:5" x14ac:dyDescent="0.3">
      <c r="E1" s="74" t="s">
        <v>113</v>
      </c>
    </row>
    <row r="2" spans="2:5" ht="21" x14ac:dyDescent="0.4">
      <c r="B2" s="108" t="s">
        <v>111</v>
      </c>
      <c r="C2" s="108"/>
      <c r="D2" s="108"/>
      <c r="E2" s="108"/>
    </row>
    <row r="4" spans="2:5" x14ac:dyDescent="0.3">
      <c r="B4" s="129" t="s">
        <v>1</v>
      </c>
      <c r="C4" s="129"/>
      <c r="D4" s="149" t="str">
        <f>T('I. Plánovaný rozpočet projektu'!C4:G4)</f>
        <v/>
      </c>
      <c r="E4" s="149"/>
    </row>
    <row r="5" spans="2:5" x14ac:dyDescent="0.3">
      <c r="B5" s="129" t="s">
        <v>4</v>
      </c>
      <c r="C5" s="129"/>
      <c r="D5" s="149" t="str">
        <f>T('I. Plánovaný rozpočet projektu'!C5:G5)</f>
        <v/>
      </c>
      <c r="E5" s="149"/>
    </row>
    <row r="7" spans="2:5" ht="28.8" customHeight="1" x14ac:dyDescent="0.3">
      <c r="B7" s="69" t="s">
        <v>106</v>
      </c>
      <c r="C7" s="28" t="s">
        <v>148</v>
      </c>
      <c r="D7" s="28" t="s">
        <v>105</v>
      </c>
      <c r="E7" s="75" t="s">
        <v>75</v>
      </c>
    </row>
    <row r="8" spans="2:5" x14ac:dyDescent="0.3">
      <c r="B8" s="66">
        <v>1</v>
      </c>
      <c r="C8" s="67"/>
      <c r="D8" s="92"/>
      <c r="E8" s="81" t="e">
        <f>D8/$D$17</f>
        <v>#DIV/0!</v>
      </c>
    </row>
    <row r="9" spans="2:5" x14ac:dyDescent="0.3">
      <c r="B9" s="66">
        <v>2</v>
      </c>
      <c r="C9" s="67"/>
      <c r="D9" s="92"/>
      <c r="E9" s="81" t="e">
        <f t="shared" ref="E9:E16" si="0">D9/$D$17</f>
        <v>#DIV/0!</v>
      </c>
    </row>
    <row r="10" spans="2:5" x14ac:dyDescent="0.3">
      <c r="B10" s="66">
        <v>3</v>
      </c>
      <c r="C10" s="67"/>
      <c r="D10" s="92"/>
      <c r="E10" s="81" t="e">
        <f t="shared" si="0"/>
        <v>#DIV/0!</v>
      </c>
    </row>
    <row r="11" spans="2:5" x14ac:dyDescent="0.3">
      <c r="B11" s="66">
        <v>4</v>
      </c>
      <c r="C11" s="67"/>
      <c r="D11" s="92"/>
      <c r="E11" s="81" t="e">
        <f t="shared" si="0"/>
        <v>#DIV/0!</v>
      </c>
    </row>
    <row r="12" spans="2:5" x14ac:dyDescent="0.3">
      <c r="B12" s="66">
        <v>5</v>
      </c>
      <c r="C12" s="68"/>
      <c r="D12" s="92"/>
      <c r="E12" s="81" t="e">
        <f t="shared" si="0"/>
        <v>#DIV/0!</v>
      </c>
    </row>
    <row r="13" spans="2:5" x14ac:dyDescent="0.3">
      <c r="B13" s="66">
        <v>6</v>
      </c>
      <c r="C13" s="68"/>
      <c r="D13" s="92"/>
      <c r="E13" s="81" t="e">
        <f t="shared" si="0"/>
        <v>#DIV/0!</v>
      </c>
    </row>
    <row r="14" spans="2:5" x14ac:dyDescent="0.3">
      <c r="B14" s="66">
        <v>7</v>
      </c>
      <c r="C14" s="68"/>
      <c r="D14" s="92"/>
      <c r="E14" s="81" t="e">
        <f t="shared" si="0"/>
        <v>#DIV/0!</v>
      </c>
    </row>
    <row r="15" spans="2:5" x14ac:dyDescent="0.3">
      <c r="B15" s="66">
        <v>8</v>
      </c>
      <c r="C15" s="68"/>
      <c r="D15" s="92"/>
      <c r="E15" s="81" t="e">
        <f t="shared" si="0"/>
        <v>#DIV/0!</v>
      </c>
    </row>
    <row r="16" spans="2:5" x14ac:dyDescent="0.3">
      <c r="B16" s="66">
        <v>9</v>
      </c>
      <c r="C16" s="68"/>
      <c r="D16" s="92"/>
      <c r="E16" s="81" t="e">
        <f t="shared" si="0"/>
        <v>#DIV/0!</v>
      </c>
    </row>
    <row r="17" spans="2:5" x14ac:dyDescent="0.3">
      <c r="B17" s="129" t="s">
        <v>76</v>
      </c>
      <c r="C17" s="129"/>
      <c r="D17" s="14">
        <f>SUM(D8:D16)</f>
        <v>0</v>
      </c>
      <c r="E17" s="64" t="e">
        <f>SUM(E8:E16)</f>
        <v>#DIV/0!</v>
      </c>
    </row>
    <row r="18" spans="2:5" x14ac:dyDescent="0.3">
      <c r="B18" s="129" t="s">
        <v>102</v>
      </c>
      <c r="C18" s="129"/>
      <c r="D18" s="134" t="e">
        <f>IF(D17&gt;'I. Plánovaný rozpočet projektu'!G133,"SOUČET ČÁSTEK JE VYŠŠÍ NEŽ CELKOVÉ NÁKLADY",IF(D17='I. Plánovaný rozpočet projektu'!G133,"V POŘÁDKU","SOUČET ČÁSTEK JE NIŽŠÍ NEŽ CELKOVÉ NÁKLADY"))</f>
        <v>#DIV/0!</v>
      </c>
      <c r="E18" s="134"/>
    </row>
  </sheetData>
  <mergeCells count="8">
    <mergeCell ref="B17:C17"/>
    <mergeCell ref="B18:C18"/>
    <mergeCell ref="D18:E18"/>
    <mergeCell ref="B2:E2"/>
    <mergeCell ref="B4:C4"/>
    <mergeCell ref="B5:C5"/>
    <mergeCell ref="D4:E4"/>
    <mergeCell ref="D5:E5"/>
  </mergeCells>
  <conditionalFormatting sqref="D18:E18">
    <cfRule type="notContainsText" dxfId="1" priority="1" operator="notContains" text="V POŘÁDKU">
      <formula>ISERROR(SEARCH("V POŘÁDKU",D18))</formula>
    </cfRule>
    <cfRule type="containsText" dxfId="0" priority="2" operator="containsText" text="V POŘÁDKU">
      <formula>NOT(ISERROR(SEARCH("V POŘÁDKU",D18)))</formula>
    </cfRule>
  </conditionalFormatting>
  <pageMargins left="0.7" right="0.7" top="0.78740157499999996" bottom="0.78740157499999996" header="0.3" footer="0.3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E19"/>
  <sheetViews>
    <sheetView zoomScaleNormal="100" workbookViewId="0">
      <selection activeCell="C16" sqref="C16:E16"/>
    </sheetView>
  </sheetViews>
  <sheetFormatPr defaultRowHeight="14.4" x14ac:dyDescent="0.3"/>
  <cols>
    <col min="1" max="1" width="1.77734375" customWidth="1"/>
    <col min="2" max="2" width="34.109375" customWidth="1"/>
    <col min="3" max="3" width="15.21875" customWidth="1"/>
    <col min="4" max="4" width="12.6640625" customWidth="1"/>
    <col min="5" max="5" width="12.44140625" customWidth="1"/>
  </cols>
  <sheetData>
    <row r="1" spans="2:5" x14ac:dyDescent="0.3">
      <c r="B1" s="3"/>
      <c r="C1" s="3"/>
      <c r="D1" s="3"/>
      <c r="E1" s="71" t="s">
        <v>114</v>
      </c>
    </row>
    <row r="2" spans="2:5" ht="21" x14ac:dyDescent="0.4">
      <c r="B2" s="141" t="s">
        <v>115</v>
      </c>
      <c r="C2" s="142"/>
      <c r="D2" s="142"/>
      <c r="E2" s="150"/>
    </row>
    <row r="3" spans="2:5" ht="18" x14ac:dyDescent="0.35">
      <c r="B3" s="4"/>
      <c r="C3" s="157"/>
      <c r="D3" s="157"/>
      <c r="E3" s="157"/>
    </row>
    <row r="4" spans="2:5" x14ac:dyDescent="0.3">
      <c r="B4" s="24" t="s">
        <v>1</v>
      </c>
      <c r="C4" s="151" t="str">
        <f>T('I. Plánovaný rozpočet projektu'!C4:G4)</f>
        <v/>
      </c>
      <c r="D4" s="152"/>
      <c r="E4" s="153"/>
    </row>
    <row r="5" spans="2:5" x14ac:dyDescent="0.3">
      <c r="B5" s="25" t="s">
        <v>4</v>
      </c>
      <c r="C5" s="151" t="str">
        <f>T('I. Plánovaný rozpočet projektu'!C5:G5)</f>
        <v/>
      </c>
      <c r="D5" s="152"/>
      <c r="E5" s="153"/>
    </row>
    <row r="6" spans="2:5" x14ac:dyDescent="0.3">
      <c r="C6" s="156"/>
      <c r="D6" s="156"/>
      <c r="E6" s="156"/>
    </row>
    <row r="7" spans="2:5" x14ac:dyDescent="0.3">
      <c r="C7" s="154" t="s">
        <v>117</v>
      </c>
      <c r="D7" s="154"/>
      <c r="E7" s="154"/>
    </row>
    <row r="8" spans="2:5" ht="6" customHeight="1" x14ac:dyDescent="0.3">
      <c r="B8" s="36"/>
      <c r="C8" s="65"/>
      <c r="D8" s="65"/>
      <c r="E8" s="65"/>
    </row>
    <row r="9" spans="2:5" x14ac:dyDescent="0.3">
      <c r="B9" s="24" t="s">
        <v>93</v>
      </c>
      <c r="C9" s="158" t="e">
        <f>'I. Plánovaný rozpočet projektu'!G133</f>
        <v>#DIV/0!</v>
      </c>
      <c r="D9" s="159"/>
      <c r="E9" s="159"/>
    </row>
    <row r="10" spans="2:5" ht="6" customHeight="1" x14ac:dyDescent="0.3">
      <c r="B10" s="36"/>
      <c r="C10" s="65"/>
      <c r="D10" s="65"/>
      <c r="E10" s="65"/>
    </row>
    <row r="11" spans="2:5" x14ac:dyDescent="0.3">
      <c r="B11" s="24" t="s">
        <v>168</v>
      </c>
      <c r="C11" s="158" t="e">
        <f>'II. Finanční zdroje'!D12</f>
        <v>#DIV/0!</v>
      </c>
      <c r="D11" s="159"/>
      <c r="E11" s="159"/>
    </row>
    <row r="12" spans="2:5" ht="6" customHeight="1" x14ac:dyDescent="0.3">
      <c r="B12" s="47"/>
      <c r="C12" s="78"/>
      <c r="D12" s="51"/>
      <c r="E12" s="51"/>
    </row>
    <row r="13" spans="2:5" x14ac:dyDescent="0.3">
      <c r="B13" s="24" t="s">
        <v>153</v>
      </c>
      <c r="C13" s="158">
        <f>'I. Plánovaný rozpočet projektu'!G125</f>
        <v>0</v>
      </c>
      <c r="D13" s="159"/>
      <c r="E13" s="159"/>
    </row>
    <row r="14" spans="2:5" x14ac:dyDescent="0.3">
      <c r="B14" s="24" t="s">
        <v>92</v>
      </c>
      <c r="C14" s="158" t="e">
        <f>'I. Plánovaný rozpočet projektu'!G131</f>
        <v>#DIV/0!</v>
      </c>
      <c r="D14" s="159"/>
      <c r="E14" s="159"/>
    </row>
    <row r="15" spans="2:5" ht="6" customHeight="1" x14ac:dyDescent="0.3">
      <c r="B15" s="47"/>
      <c r="C15" s="160"/>
      <c r="D15" s="161"/>
      <c r="E15" s="161"/>
    </row>
    <row r="16" spans="2:5" x14ac:dyDescent="0.3">
      <c r="B16" s="24" t="s">
        <v>155</v>
      </c>
      <c r="C16" s="158">
        <f>'I. Plánovaný rozpočet projektu'!G124</f>
        <v>0</v>
      </c>
      <c r="D16" s="159"/>
      <c r="E16" s="159"/>
    </row>
    <row r="17" spans="2:5" x14ac:dyDescent="0.3">
      <c r="B17" s="24" t="s">
        <v>154</v>
      </c>
      <c r="C17" s="158">
        <f>'I. Plánovaný rozpočet projektu'!G123</f>
        <v>0</v>
      </c>
      <c r="D17" s="159"/>
      <c r="E17" s="159"/>
    </row>
    <row r="18" spans="2:5" x14ac:dyDescent="0.3">
      <c r="C18" s="155"/>
      <c r="D18" s="155"/>
      <c r="E18" s="155"/>
    </row>
    <row r="19" spans="2:5" x14ac:dyDescent="0.3">
      <c r="B19" s="35"/>
      <c r="C19" s="35"/>
      <c r="D19" s="35"/>
      <c r="E19" s="35"/>
    </row>
  </sheetData>
  <mergeCells count="14">
    <mergeCell ref="B2:E2"/>
    <mergeCell ref="C4:E4"/>
    <mergeCell ref="C5:E5"/>
    <mergeCell ref="C7:E7"/>
    <mergeCell ref="C18:E18"/>
    <mergeCell ref="C6:E6"/>
    <mergeCell ref="C3:E3"/>
    <mergeCell ref="C9:E9"/>
    <mergeCell ref="C11:E11"/>
    <mergeCell ref="C13:E13"/>
    <mergeCell ref="C14:E14"/>
    <mergeCell ref="C15:E15"/>
    <mergeCell ref="C16:E16"/>
    <mergeCell ref="C17:E17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Plánovaný rozpočet projektu</vt:lpstr>
      <vt:lpstr>II. Finanční zdroje</vt:lpstr>
      <vt:lpstr>III. Komentář k rozpočtu</vt:lpstr>
      <vt:lpstr>IV. Harmonogram čerpání</vt:lpstr>
      <vt:lpstr>V. Rekapitulace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2019-01-15T11:48:54Z</dcterms:modified>
</cp:coreProperties>
</file>