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7470" activeTab="0"/>
  </bookViews>
  <sheets>
    <sheet name="Dotace" sheetId="1" r:id="rId1"/>
  </sheets>
  <definedNames/>
  <calcPr fullCalcOnLoad="1"/>
</workbook>
</file>

<file path=xl/sharedStrings.xml><?xml version="1.0" encoding="utf-8"?>
<sst xmlns="http://schemas.openxmlformats.org/spreadsheetml/2006/main" count="418" uniqueCount="209">
  <si>
    <t>Jihomoravský kraj</t>
  </si>
  <si>
    <t>Brno</t>
  </si>
  <si>
    <t>Systém včasné intervence ll.</t>
  </si>
  <si>
    <t>Bezpečně na internetu - kyberšikana</t>
  </si>
  <si>
    <t>Sociální asistent volnočasových aktivit</t>
  </si>
  <si>
    <t>Psychosociální pomoc obětem sexuálního násilí</t>
  </si>
  <si>
    <t>Pojďte za mnou, já to tady znám</t>
  </si>
  <si>
    <t>Ústecký kraj</t>
  </si>
  <si>
    <t>Děčín</t>
  </si>
  <si>
    <t>Asistent prevence kriminality</t>
  </si>
  <si>
    <t>Romský mentor</t>
  </si>
  <si>
    <t>Vzdělávací kurzy strážníků, policistů a asistentů prevence kriminality</t>
  </si>
  <si>
    <t>Letní rekreačně výchovný tábor – prací s dětmi ke změnám v rodině</t>
  </si>
  <si>
    <t>Zážitkovou pedagogikou k celoroční prevenci – víkend kola</t>
  </si>
  <si>
    <t>Zážitkovou pedagogikou k celoroční prevenci – víkend voda</t>
  </si>
  <si>
    <t>Víkendový pobyt - „Dívčí svět“</t>
  </si>
  <si>
    <t>Karlovarský kraj</t>
  </si>
  <si>
    <t>Karlovy Vary</t>
  </si>
  <si>
    <t>Rozšíření MKDS o jeden kamerový bod - MČ Stará Role - INVESTICE</t>
  </si>
  <si>
    <t>Senior akademie</t>
  </si>
  <si>
    <t>Terapeutický pobyt pro děti v SVI</t>
  </si>
  <si>
    <t>Liberecký kraj</t>
  </si>
  <si>
    <t>Liberec</t>
  </si>
  <si>
    <t>Rozšíření MKDS - ll. etapa - INVESTICE</t>
  </si>
  <si>
    <t>Zlínský kraj</t>
  </si>
  <si>
    <t>Uherské Hradiště</t>
  </si>
  <si>
    <t>E-analýza bezpečnosti</t>
  </si>
  <si>
    <t>Kurz základů sebeobrany</t>
  </si>
  <si>
    <t>Ochrana před alkoholismem</t>
  </si>
  <si>
    <t>Olomoucký kraj</t>
  </si>
  <si>
    <t>Přerov</t>
  </si>
  <si>
    <t>Výslechová místnost</t>
  </si>
  <si>
    <t>Společný krok</t>
  </si>
  <si>
    <t>Včasná intervence v rizikových skupinách</t>
  </si>
  <si>
    <t>Kamera s příslušenstvím včetně kabeláže - INVESTICE</t>
  </si>
  <si>
    <t>Jihočeský kraj</t>
  </si>
  <si>
    <t>České Budějovice</t>
  </si>
  <si>
    <t>Systém včasné intervence České Budějovice A. Investiční část - INVESTICE</t>
  </si>
  <si>
    <t>Systém včasné intervence České Budějovice</t>
  </si>
  <si>
    <t>Moravskoslezský kraj</t>
  </si>
  <si>
    <t>Český Těšín</t>
  </si>
  <si>
    <t>Systém včasné intervence l - INVESTICE</t>
  </si>
  <si>
    <t>Systém včasně intervence ll</t>
  </si>
  <si>
    <t>Frýdek - Místek</t>
  </si>
  <si>
    <t>Systém včasné intervence - Integrace aplikace SVI se spisovou službou - INVSETICE</t>
  </si>
  <si>
    <t>Motivačně vzdělávací letní tábor pro děti</t>
  </si>
  <si>
    <t>Motivační program "Je to Tvoje šance"</t>
  </si>
  <si>
    <t>Prorok</t>
  </si>
  <si>
    <t>Krok k zaměstnání</t>
  </si>
  <si>
    <t>Zvyšování finanční gramotnosti</t>
  </si>
  <si>
    <t>Umění stárnout</t>
  </si>
  <si>
    <t>BESEDA (BEzpečí SEniorů DOprava Alkohol)</t>
  </si>
  <si>
    <t>"Máš právo..."</t>
  </si>
  <si>
    <t>Havířov</t>
  </si>
  <si>
    <t>Sociálně psychologický výcvik pro rodiče s dětmi</t>
  </si>
  <si>
    <t>Hodonín</t>
  </si>
  <si>
    <t>Technické vybavení k SVI</t>
  </si>
  <si>
    <t>Dovybavení výslechové místnosti</t>
  </si>
  <si>
    <t>Hradec Králové</t>
  </si>
  <si>
    <t>Specializovaný tým SVI na řešení rizikových jevů ve třídách</t>
  </si>
  <si>
    <t>Resocializace delikventních dětí</t>
  </si>
  <si>
    <t>Mediačně - vyjednávací práce s rodinami zasaženými agresí</t>
  </si>
  <si>
    <t>Systémová strukturální agrese</t>
  </si>
  <si>
    <t>Integrace aplikace SVI se spisovou službou</t>
  </si>
  <si>
    <t>Stáří bez rizik 3</t>
  </si>
  <si>
    <t>Informační portál - Bezpečný Jablonec</t>
  </si>
  <si>
    <t>Karviná</t>
  </si>
  <si>
    <t>Asistenti prevence kriminality</t>
  </si>
  <si>
    <t>Prevence kyberšikany</t>
  </si>
  <si>
    <t>Volnočasové aktivity</t>
  </si>
  <si>
    <t>Středočeský kraj</t>
  </si>
  <si>
    <t>Kladno</t>
  </si>
  <si>
    <t>Bezpečný extrém</t>
  </si>
  <si>
    <t>PC a fotopasti</t>
  </si>
  <si>
    <t>Svítání</t>
  </si>
  <si>
    <t>Kolín</t>
  </si>
  <si>
    <t>Rozšíření kamerového systému - INVESTICE</t>
  </si>
  <si>
    <t>Vybavení pro freestyle sporty - INVESTICE</t>
  </si>
  <si>
    <t>Informační kampaň bezpečný Kolín lll.</t>
  </si>
  <si>
    <t>Litvínov</t>
  </si>
  <si>
    <t>Terénní sociální pracovník</t>
  </si>
  <si>
    <t>Jednorázové akce pro rodiny s dětmi z ubytoven města a lokality Janov</t>
  </si>
  <si>
    <t>Krok za krokem se seniory</t>
  </si>
  <si>
    <t>Víkendový pobyt pro děti z ubytoven</t>
  </si>
  <si>
    <t>Vzdělávání terénních pracovníků ubytoven a preventisty MPO</t>
  </si>
  <si>
    <t>Mladá Boleslav</t>
  </si>
  <si>
    <t>Bezpečný "Internet"</t>
  </si>
  <si>
    <t>Spoty pro prevenci kriminality</t>
  </si>
  <si>
    <t>Most</t>
  </si>
  <si>
    <t>Výchovně prevevntivní pobytové aktivity</t>
  </si>
  <si>
    <t>Podpora terapeutických pobytů v SVP</t>
  </si>
  <si>
    <t>Výchovně-rekreační pobyt pro děti ze sociálně slabých rodin</t>
  </si>
  <si>
    <t>Zvýšení pocitu bezpečí pro seniory |||</t>
  </si>
  <si>
    <t>Asistent prevence kriminality v Chanově v Mostě</t>
  </si>
  <si>
    <t>Kurz sebeobrany  při Městské policii v Mostě</t>
  </si>
  <si>
    <t>Bezpečnostní stojany na kola</t>
  </si>
  <si>
    <t>Služba Mentor 2011 - Most</t>
  </si>
  <si>
    <t>Mikročipy na jízdní kola</t>
  </si>
  <si>
    <t>Sociální podnik v Mostě - studie výchozí situace založení sociální podniku</t>
  </si>
  <si>
    <t>Nový Jičín</t>
  </si>
  <si>
    <t>Tábor pro děti ze znevýhodněného sociálního prostředí</t>
  </si>
  <si>
    <t>Jak na dluhy</t>
  </si>
  <si>
    <t>Odborná příprava strážníků MP</t>
  </si>
  <si>
    <t>Olomouc</t>
  </si>
  <si>
    <t>Snižování společenského napětí v souvislosti s bezdomovectvím v Olomouci</t>
  </si>
  <si>
    <t>RESPIRE - probační a resocializační program</t>
  </si>
  <si>
    <t>Pomoc s dluhy</t>
  </si>
  <si>
    <t>MKDS MPO - zabezpečovací a vyhodnocovací soubory - zajištění technického zařízení - INVESTICE</t>
  </si>
  <si>
    <t>Komunmitní centrum Olomouc 2011</t>
  </si>
  <si>
    <t>Mobilní kamerový systém Městské policie Olomouc</t>
  </si>
  <si>
    <t>Vytváření sítě navazujících sociálních aktivit na Systém včasné intervence</t>
  </si>
  <si>
    <t>Dětský letní tábor</t>
  </si>
  <si>
    <t>Terénní programy Olomouc - Terénní práce s dětmi a mládeží</t>
  </si>
  <si>
    <t>NZDM KudyKam - Romanodrom</t>
  </si>
  <si>
    <t>Opava</t>
  </si>
  <si>
    <t>Vzdělávání strážníků</t>
  </si>
  <si>
    <t>Prevence recidivy trestných činů</t>
  </si>
  <si>
    <t>Orlová</t>
  </si>
  <si>
    <t>Bezpečný dům - DOUBRAVAN ll. - NVESTICE</t>
  </si>
  <si>
    <t>Opět si rozumíme 2</t>
  </si>
  <si>
    <t>Mít kam jít</t>
  </si>
  <si>
    <t>Kurz právního minima a základů sebeobrany</t>
  </si>
  <si>
    <t>Informační brožura pro základní školy</t>
  </si>
  <si>
    <t>Prázdninová mozaika</t>
  </si>
  <si>
    <t>Ostrava</t>
  </si>
  <si>
    <t>Rozvoj systému včasné intervence</t>
  </si>
  <si>
    <t>Úsvit - Asistent prevence kriminality</t>
  </si>
  <si>
    <t>Úsvit - mobilní kamerový systém - INVESTICE</t>
  </si>
  <si>
    <t>Služba mentor pro romské klienty v Ostravě</t>
  </si>
  <si>
    <t>SOVA</t>
  </si>
  <si>
    <t>Terénní pracovník pro oblast Jílová</t>
  </si>
  <si>
    <t>E-bezpečí pro Ostravu</t>
  </si>
  <si>
    <t>Bezpečnější Ostrava</t>
  </si>
  <si>
    <t>Týdny prevence se seniory</t>
  </si>
  <si>
    <t>Druhá šance</t>
  </si>
  <si>
    <t>Pardubický kraj</t>
  </si>
  <si>
    <t>Pardubice</t>
  </si>
  <si>
    <t>Community policing v práci MP Pardubice - policejní obvod č. 4, třetí fáze projektu</t>
  </si>
  <si>
    <t>Preventivní aktivity v Multikulturním centru Pardubice</t>
  </si>
  <si>
    <t>Vzdělávání a zvyšování kompetencí pedagogických a sociálních pracovníků u rizikové mládeže</t>
  </si>
  <si>
    <t>Dluhové poradenství a vzdělávání v oblasti finanční gramotnosti</t>
  </si>
  <si>
    <t>Písek</t>
  </si>
  <si>
    <t>MKMS - propojení PČR, rok 2011 - INVESTICE</t>
  </si>
  <si>
    <t>Odborná profesní příprava strážníků MP</t>
  </si>
  <si>
    <t>Plzeňský kraj</t>
  </si>
  <si>
    <t>Plzeň</t>
  </si>
  <si>
    <t>Odborná profestní příprava strážníků MP</t>
  </si>
  <si>
    <t>Sebezkušenostní trénink</t>
  </si>
  <si>
    <t>Nízkoprahové komunitní centrum Atom</t>
  </si>
  <si>
    <t>Nasvícení (zabezpečení) lanového centra Škoda-park - INVESTICE</t>
  </si>
  <si>
    <t>Středisko inkluzivních služeb (SIS) a Probační program - Učební program mladiství</t>
  </si>
  <si>
    <t>Rekonstrukce dětského hřiště v Zelenohorské ulici - INVESTICE</t>
  </si>
  <si>
    <t>Prostějov</t>
  </si>
  <si>
    <t>Zkvalitnění a rozšíření videozáznamu MKDS - INVESTICE</t>
  </si>
  <si>
    <t>Letní dětský tábor</t>
  </si>
  <si>
    <t>Dovybavení informačního střediska</t>
  </si>
  <si>
    <t>Víkendové výlety</t>
  </si>
  <si>
    <t>Projekt komplexního  vzdělávání strážníků MP</t>
  </si>
  <si>
    <t>Bezpečně ve městě-infoprojekt</t>
  </si>
  <si>
    <t>Příbram</t>
  </si>
  <si>
    <t>Osvětlení rizikových míst - INVESTICE</t>
  </si>
  <si>
    <t>Bezpečný domov - senioři</t>
  </si>
  <si>
    <t>Podpora vzdělávání dětí ze sociálně znevýhodněného prostředí - DOUČKO</t>
  </si>
  <si>
    <t>Jak řešit dluhy</t>
  </si>
  <si>
    <t>Rizika virtuální komunikace</t>
  </si>
  <si>
    <t>Šumperk</t>
  </si>
  <si>
    <t>KLUBÍK</t>
  </si>
  <si>
    <t>Vzdělávací a výchovný program „Právo pro každý den“</t>
  </si>
  <si>
    <t>Víkendový a prázdninové pobyty</t>
  </si>
  <si>
    <t>Bezpečně okolo „PĚTKY“</t>
  </si>
  <si>
    <t>Prevence kriminality v Nízkoprahovém klubu pro děti a mládež Rachot</t>
  </si>
  <si>
    <t>Preventivně informační servis pro občany</t>
  </si>
  <si>
    <t>Třebíč</t>
  </si>
  <si>
    <t>Poradenství a letní dílny pro děti a mladistvé ohrožené rizikovým chováním.</t>
  </si>
  <si>
    <t>Integrace aplikace SVI se spisovou službou - INVESTICE</t>
  </si>
  <si>
    <t>Třinec</t>
  </si>
  <si>
    <t>Komunitní centrum "Most přátelství"</t>
  </si>
  <si>
    <t>Propojení aplikace SVI se spisovou službou, Třinec - INVESTICE</t>
  </si>
  <si>
    <t>Valašské Meziříčí</t>
  </si>
  <si>
    <t>Fenomén bezdomovectví aneb jak se žije lidem bez domova</t>
  </si>
  <si>
    <t>60 a víc neznamená nic</t>
  </si>
  <si>
    <t>Evropský dům her</t>
  </si>
  <si>
    <t>Škola streetdance, dýdžejingu a hudební dílna</t>
  </si>
  <si>
    <t>Valcha fest</t>
  </si>
  <si>
    <t>Tančím a cvičím, abych žil</t>
  </si>
  <si>
    <t>Vsetín</t>
  </si>
  <si>
    <t>Dluhy - co s tím?</t>
  </si>
  <si>
    <t>Šance ke změně</t>
  </si>
  <si>
    <t>Virtuální realita - kyberšikana</t>
  </si>
  <si>
    <t>Cesty k bezpečí</t>
  </si>
  <si>
    <t>Zlín</t>
  </si>
  <si>
    <t>Oplocení rizikového místa - INVESTICE</t>
  </si>
  <si>
    <t>Řetízek</t>
  </si>
  <si>
    <t>Nechci být obětí</t>
  </si>
  <si>
    <t>Znojmo</t>
  </si>
  <si>
    <t>Kurzy sebeobrany pro dívky a seniory</t>
  </si>
  <si>
    <t>Město</t>
  </si>
  <si>
    <t>Název projektu</t>
  </si>
  <si>
    <t>Královehradecký kraj</t>
  </si>
  <si>
    <t>Kraj Vysočina</t>
  </si>
  <si>
    <t>Celkem</t>
  </si>
  <si>
    <t>Celkem kraj</t>
  </si>
  <si>
    <t>Jablonec n. N.</t>
  </si>
  <si>
    <t>E-bezpečí pro Olomouc 2011</t>
  </si>
  <si>
    <t>Výchovně vzdělávací pobytový tábor</t>
  </si>
  <si>
    <t>Komparace a zefektivnění kamerových systémů - INVESTICE</t>
  </si>
  <si>
    <t>Rozšíření kamerového systému na území MO Plzeň 1 - INVESTICE</t>
  </si>
  <si>
    <t>Individuální práce s dětmi a mládeží v rámci prevence rizikového chování</t>
  </si>
  <si>
    <t>Dotace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</si>
</sst>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\ ?/?"/>
    <numFmt numFmtId="169" formatCode="#\ ??/??"/>
    <numFmt numFmtId="170" formatCode="m/d/yy"/>
    <numFmt numFmtId="171" formatCode="d\-mmm\-yy"/>
    <numFmt numFmtId="172" formatCode="d\-mmm"/>
    <numFmt numFmtId="173" formatCode="mmm\-yy"/>
    <numFmt numFmtId="174" formatCode="m/d/yy\ h:mm"/>
    <numFmt numFmtId="175" formatCode="#,##0\ _K_č"/>
    <numFmt numFmtId="176" formatCode="#,##0_ ;\-#,##0\ 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Arial CE"/>
      <family val="0"/>
    </font>
    <font>
      <u val="single"/>
      <sz val="11"/>
      <color indexed="12"/>
      <name val="Arial CE"/>
      <family val="0"/>
    </font>
    <font>
      <u val="single"/>
      <sz val="11"/>
      <color indexed="36"/>
      <name val="Arial CE"/>
      <family val="0"/>
    </font>
    <font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0" borderId="1" applyNumberFormat="0" applyFill="0" applyAlignment="0" applyProtection="0"/>
    <xf numFmtId="4" fontId="0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16" borderId="2" applyNumberFormat="0" applyAlignment="0" applyProtection="0"/>
    <xf numFmtId="167" fontId="0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2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7" borderId="8" applyNumberFormat="0" applyAlignment="0" applyProtection="0"/>
    <xf numFmtId="0" fontId="19" fillId="19" borderId="8" applyNumberFormat="0" applyAlignment="0" applyProtection="0"/>
    <xf numFmtId="0" fontId="20" fillId="19" borderId="9" applyNumberFormat="0" applyAlignment="0" applyProtection="0"/>
    <xf numFmtId="0" fontId="21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1" fontId="25" fillId="0" borderId="18" xfId="47" applyNumberFormat="1" applyFont="1" applyFill="1" applyBorder="1" applyProtection="1">
      <alignment/>
      <protection locked="0"/>
    </xf>
    <xf numFmtId="0" fontId="0" fillId="0" borderId="19" xfId="0" applyFill="1" applyBorder="1" applyAlignment="1">
      <alignment/>
    </xf>
    <xf numFmtId="0" fontId="1" fillId="0" borderId="0" xfId="0" applyFont="1" applyFill="1" applyAlignment="1">
      <alignment/>
    </xf>
    <xf numFmtId="0" fontId="1" fillId="0" borderId="20" xfId="0" applyFont="1" applyFill="1" applyBorder="1" applyAlignment="1">
      <alignment/>
    </xf>
    <xf numFmtId="0" fontId="0" fillId="0" borderId="21" xfId="0" applyFill="1" applyBorder="1" applyAlignment="1">
      <alignment/>
    </xf>
    <xf numFmtId="0" fontId="1" fillId="0" borderId="22" xfId="0" applyFont="1" applyFill="1" applyBorder="1" applyAlignment="1">
      <alignment/>
    </xf>
    <xf numFmtId="0" fontId="0" fillId="0" borderId="23" xfId="0" applyFill="1" applyBorder="1" applyAlignment="1">
      <alignment/>
    </xf>
    <xf numFmtId="0" fontId="1" fillId="0" borderId="24" xfId="0" applyFont="1" applyFill="1" applyBorder="1" applyAlignment="1">
      <alignment/>
    </xf>
    <xf numFmtId="0" fontId="0" fillId="0" borderId="0" xfId="0" applyFill="1" applyAlignment="1">
      <alignment/>
    </xf>
    <xf numFmtId="17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" fillId="0" borderId="0" xfId="0" applyNumberFormat="1" applyFont="1" applyAlignment="1">
      <alignment/>
    </xf>
    <xf numFmtId="3" fontId="1" fillId="0" borderId="2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6" xfId="0" applyNumberFormat="1" applyBorder="1" applyAlignment="1">
      <alignment/>
    </xf>
    <xf numFmtId="3" fontId="1" fillId="0" borderId="27" xfId="0" applyNumberFormat="1" applyFont="1" applyBorder="1" applyAlignment="1">
      <alignment/>
    </xf>
    <xf numFmtId="3" fontId="0" fillId="0" borderId="28" xfId="0" applyNumberFormat="1" applyBorder="1" applyAlignment="1">
      <alignment/>
    </xf>
    <xf numFmtId="3" fontId="1" fillId="0" borderId="29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29" xfId="0" applyNumberFormat="1" applyBorder="1" applyAlignment="1">
      <alignment/>
    </xf>
    <xf numFmtId="0" fontId="1" fillId="0" borderId="30" xfId="0" applyFont="1" applyFill="1" applyBorder="1" applyAlignment="1">
      <alignment/>
    </xf>
    <xf numFmtId="3" fontId="1" fillId="4" borderId="31" xfId="0" applyNumberFormat="1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1" fillId="0" borderId="36" xfId="0" applyFont="1" applyFill="1" applyBorder="1" applyAlignment="1">
      <alignment/>
    </xf>
    <xf numFmtId="0" fontId="0" fillId="0" borderId="37" xfId="0" applyFill="1" applyBorder="1" applyAlignment="1">
      <alignment/>
    </xf>
    <xf numFmtId="0" fontId="1" fillId="0" borderId="38" xfId="0" applyFont="1" applyFill="1" applyBorder="1" applyAlignment="1">
      <alignment/>
    </xf>
    <xf numFmtId="0" fontId="0" fillId="0" borderId="38" xfId="0" applyBorder="1" applyAlignment="1">
      <alignment/>
    </xf>
    <xf numFmtId="3" fontId="1" fillId="0" borderId="39" xfId="0" applyNumberFormat="1" applyFont="1" applyBorder="1" applyAlignment="1">
      <alignment/>
    </xf>
    <xf numFmtId="3" fontId="1" fillId="0" borderId="29" xfId="0" applyNumberFormat="1" applyFont="1" applyFill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INV,NIV 2011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8"/>
  <sheetViews>
    <sheetView tabSelected="1" workbookViewId="0" topLeftCell="A19">
      <selection activeCell="B30" sqref="B30"/>
    </sheetView>
  </sheetViews>
  <sheetFormatPr defaultColWidth="9.140625" defaultRowHeight="12.75"/>
  <cols>
    <col min="1" max="1" width="23.00390625" style="0" bestFit="1" customWidth="1"/>
    <col min="2" max="2" width="88.28125" style="18" bestFit="1" customWidth="1"/>
    <col min="3" max="3" width="16.00390625" style="28" bestFit="1" customWidth="1"/>
  </cols>
  <sheetData>
    <row r="1" spans="1:3" s="1" customFormat="1" ht="13.5" thickBot="1">
      <c r="A1" s="1" t="s">
        <v>7</v>
      </c>
      <c r="B1" s="12"/>
      <c r="C1" s="21"/>
    </row>
    <row r="2" spans="1:3" s="1" customFormat="1" ht="13.5" thickBot="1">
      <c r="A2" s="8" t="s">
        <v>196</v>
      </c>
      <c r="B2" s="13" t="s">
        <v>197</v>
      </c>
      <c r="C2" s="22" t="s">
        <v>208</v>
      </c>
    </row>
    <row r="3" spans="1:3" ht="12.75">
      <c r="A3" s="5" t="s">
        <v>8</v>
      </c>
      <c r="B3" s="14" t="s">
        <v>9</v>
      </c>
      <c r="C3" s="23">
        <v>600000</v>
      </c>
    </row>
    <row r="4" spans="1:3" ht="12.75">
      <c r="A4" s="2" t="s">
        <v>8</v>
      </c>
      <c r="B4" s="11" t="s">
        <v>10</v>
      </c>
      <c r="C4" s="24">
        <v>127000</v>
      </c>
    </row>
    <row r="5" spans="1:3" ht="12.75">
      <c r="A5" s="2" t="s">
        <v>8</v>
      </c>
      <c r="B5" s="11" t="s">
        <v>11</v>
      </c>
      <c r="C5" s="24">
        <v>78000</v>
      </c>
    </row>
    <row r="6" spans="1:3" ht="12.75">
      <c r="A6" s="2" t="s">
        <v>8</v>
      </c>
      <c r="B6" s="11" t="s">
        <v>12</v>
      </c>
      <c r="C6" s="24">
        <v>202000</v>
      </c>
    </row>
    <row r="7" spans="1:3" s="1" customFormat="1" ht="12.75">
      <c r="A7" s="2" t="s">
        <v>8</v>
      </c>
      <c r="B7" s="11" t="s">
        <v>13</v>
      </c>
      <c r="C7" s="24">
        <v>53000</v>
      </c>
    </row>
    <row r="8" spans="1:3" ht="12.75">
      <c r="A8" s="2" t="s">
        <v>8</v>
      </c>
      <c r="B8" s="11" t="s">
        <v>14</v>
      </c>
      <c r="C8" s="24">
        <v>54000</v>
      </c>
    </row>
    <row r="9" spans="1:3" s="1" customFormat="1" ht="12.75">
      <c r="A9" s="2" t="s">
        <v>8</v>
      </c>
      <c r="B9" s="11" t="s">
        <v>15</v>
      </c>
      <c r="C9" s="24">
        <v>47000</v>
      </c>
    </row>
    <row r="10" spans="1:3" s="1" customFormat="1" ht="13.5" thickBot="1">
      <c r="A10" s="3" t="s">
        <v>200</v>
      </c>
      <c r="B10" s="15"/>
      <c r="C10" s="25">
        <f>SUM(C3:C9)</f>
        <v>1161000</v>
      </c>
    </row>
    <row r="11" spans="1:3" ht="12.75">
      <c r="A11" s="5" t="s">
        <v>79</v>
      </c>
      <c r="B11" s="14" t="s">
        <v>80</v>
      </c>
      <c r="C11" s="23">
        <v>151000</v>
      </c>
    </row>
    <row r="12" spans="1:3" ht="12.75">
      <c r="A12" s="2" t="s">
        <v>79</v>
      </c>
      <c r="B12" s="11" t="s">
        <v>81</v>
      </c>
      <c r="C12" s="24">
        <v>85000</v>
      </c>
    </row>
    <row r="13" spans="1:3" ht="12.75">
      <c r="A13" s="2" t="s">
        <v>79</v>
      </c>
      <c r="B13" s="11" t="s">
        <v>82</v>
      </c>
      <c r="C13" s="24">
        <v>13000</v>
      </c>
    </row>
    <row r="14" spans="1:3" ht="12.75">
      <c r="A14" s="2" t="s">
        <v>79</v>
      </c>
      <c r="B14" s="11" t="s">
        <v>83</v>
      </c>
      <c r="C14" s="24">
        <v>31000</v>
      </c>
    </row>
    <row r="15" spans="1:3" s="1" customFormat="1" ht="12.75">
      <c r="A15" s="2" t="s">
        <v>79</v>
      </c>
      <c r="B15" s="11" t="s">
        <v>84</v>
      </c>
      <c r="C15" s="24">
        <v>23000</v>
      </c>
    </row>
    <row r="16" spans="1:3" s="1" customFormat="1" ht="13.5" thickBot="1">
      <c r="A16" s="3" t="s">
        <v>200</v>
      </c>
      <c r="B16" s="15"/>
      <c r="C16" s="25">
        <f>SUM(C11:C15)</f>
        <v>303000</v>
      </c>
    </row>
    <row r="17" spans="1:3" ht="12.75">
      <c r="A17" s="7" t="s">
        <v>88</v>
      </c>
      <c r="B17" s="16" t="s">
        <v>89</v>
      </c>
      <c r="C17" s="26">
        <v>223000</v>
      </c>
    </row>
    <row r="18" spans="1:3" s="1" customFormat="1" ht="12.75">
      <c r="A18" s="2" t="s">
        <v>88</v>
      </c>
      <c r="B18" s="11" t="s">
        <v>98</v>
      </c>
      <c r="C18" s="24">
        <v>90000</v>
      </c>
    </row>
    <row r="19" spans="1:3" ht="12.75">
      <c r="A19" s="2" t="s">
        <v>88</v>
      </c>
      <c r="B19" s="11" t="s">
        <v>90</v>
      </c>
      <c r="C19" s="24">
        <v>90000</v>
      </c>
    </row>
    <row r="20" spans="1:3" ht="12.75">
      <c r="A20" s="2" t="s">
        <v>88</v>
      </c>
      <c r="B20" s="11" t="s">
        <v>91</v>
      </c>
      <c r="C20" s="24">
        <v>0</v>
      </c>
    </row>
    <row r="21" spans="1:3" ht="12.75">
      <c r="A21" s="2" t="s">
        <v>88</v>
      </c>
      <c r="B21" s="11" t="s">
        <v>92</v>
      </c>
      <c r="C21" s="24">
        <v>24000</v>
      </c>
    </row>
    <row r="22" spans="1:3" ht="12.75">
      <c r="A22" s="2" t="s">
        <v>88</v>
      </c>
      <c r="B22" s="11" t="s">
        <v>93</v>
      </c>
      <c r="C22" s="24">
        <v>362000</v>
      </c>
    </row>
    <row r="23" spans="1:3" s="1" customFormat="1" ht="12.75">
      <c r="A23" s="2" t="s">
        <v>88</v>
      </c>
      <c r="B23" s="11" t="s">
        <v>94</v>
      </c>
      <c r="C23" s="24">
        <v>21000</v>
      </c>
    </row>
    <row r="24" spans="1:3" ht="12.75">
      <c r="A24" s="2" t="s">
        <v>88</v>
      </c>
      <c r="B24" s="11" t="s">
        <v>95</v>
      </c>
      <c r="C24" s="24">
        <v>53000</v>
      </c>
    </row>
    <row r="25" spans="1:3" s="1" customFormat="1" ht="12.75">
      <c r="A25" s="2" t="s">
        <v>88</v>
      </c>
      <c r="B25" s="11" t="s">
        <v>96</v>
      </c>
      <c r="C25" s="24">
        <v>153000</v>
      </c>
    </row>
    <row r="26" spans="1:3" ht="12.75">
      <c r="A26" s="2" t="s">
        <v>88</v>
      </c>
      <c r="B26" s="11" t="s">
        <v>97</v>
      </c>
      <c r="C26" s="24">
        <v>0</v>
      </c>
    </row>
    <row r="27" spans="1:3" s="1" customFormat="1" ht="13.5" thickBot="1">
      <c r="A27" s="4" t="s">
        <v>200</v>
      </c>
      <c r="B27" s="17"/>
      <c r="C27" s="25">
        <f>SUM(C17:C26)</f>
        <v>1016000</v>
      </c>
    </row>
    <row r="28" spans="1:3" ht="13.5" thickBot="1">
      <c r="A28" s="6" t="s">
        <v>201</v>
      </c>
      <c r="B28" s="30"/>
      <c r="C28" s="31">
        <v>2480000</v>
      </c>
    </row>
    <row r="29" spans="1:3" ht="12.75">
      <c r="A29" s="1"/>
      <c r="B29" s="12"/>
      <c r="C29" s="21"/>
    </row>
    <row r="30" spans="1:3" ht="12.75">
      <c r="A30" s="1"/>
      <c r="B30" s="12"/>
      <c r="C30" s="21"/>
    </row>
    <row r="31" spans="1:3" ht="13.5" thickBot="1">
      <c r="A31" s="1" t="s">
        <v>39</v>
      </c>
      <c r="B31" s="12"/>
      <c r="C31" s="21"/>
    </row>
    <row r="32" spans="1:3" ht="13.5" thickBot="1">
      <c r="A32" s="8" t="s">
        <v>196</v>
      </c>
      <c r="B32" s="33" t="s">
        <v>197</v>
      </c>
      <c r="C32" s="40" t="s">
        <v>208</v>
      </c>
    </row>
    <row r="33" spans="1:3" ht="12.75">
      <c r="A33" s="5" t="s">
        <v>40</v>
      </c>
      <c r="B33" s="34" t="s">
        <v>41</v>
      </c>
      <c r="C33" s="23">
        <v>379000</v>
      </c>
    </row>
    <row r="34" spans="1:3" s="1" customFormat="1" ht="12.75">
      <c r="A34" s="2" t="s">
        <v>40</v>
      </c>
      <c r="B34" s="35" t="s">
        <v>42</v>
      </c>
      <c r="C34" s="24">
        <v>102000</v>
      </c>
    </row>
    <row r="35" spans="1:3" s="1" customFormat="1" ht="13.5" thickBot="1">
      <c r="A35" s="3" t="s">
        <v>200</v>
      </c>
      <c r="B35" s="36"/>
      <c r="C35" s="25">
        <f>SUM(C33:C34)</f>
        <v>481000</v>
      </c>
    </row>
    <row r="36" spans="1:3" ht="12.75">
      <c r="A36" s="7" t="s">
        <v>43</v>
      </c>
      <c r="B36" s="37" t="s">
        <v>44</v>
      </c>
      <c r="C36" s="26">
        <v>108000</v>
      </c>
    </row>
    <row r="37" spans="1:3" s="1" customFormat="1" ht="12.75">
      <c r="A37" s="2" t="s">
        <v>43</v>
      </c>
      <c r="B37" s="35" t="s">
        <v>45</v>
      </c>
      <c r="C37" s="24">
        <v>88000</v>
      </c>
    </row>
    <row r="38" spans="1:3" ht="12.75">
      <c r="A38" s="2" t="s">
        <v>43</v>
      </c>
      <c r="B38" s="35" t="s">
        <v>46</v>
      </c>
      <c r="C38" s="24">
        <v>36000</v>
      </c>
    </row>
    <row r="39" spans="1:3" ht="12.75">
      <c r="A39" s="2" t="s">
        <v>43</v>
      </c>
      <c r="B39" s="35" t="s">
        <v>47</v>
      </c>
      <c r="C39" s="24">
        <v>25000</v>
      </c>
    </row>
    <row r="40" spans="1:3" ht="12.75">
      <c r="A40" s="2" t="s">
        <v>43</v>
      </c>
      <c r="B40" s="35" t="s">
        <v>48</v>
      </c>
      <c r="C40" s="24">
        <v>0</v>
      </c>
    </row>
    <row r="41" spans="1:3" ht="12.75">
      <c r="A41" s="2" t="s">
        <v>43</v>
      </c>
      <c r="B41" s="35" t="s">
        <v>49</v>
      </c>
      <c r="C41" s="24">
        <v>0</v>
      </c>
    </row>
    <row r="42" spans="1:3" ht="12.75">
      <c r="A42" s="2" t="s">
        <v>43</v>
      </c>
      <c r="B42" s="35" t="s">
        <v>50</v>
      </c>
      <c r="C42" s="24">
        <v>0</v>
      </c>
    </row>
    <row r="43" spans="1:3" s="1" customFormat="1" ht="12.75">
      <c r="A43" s="2" t="s">
        <v>43</v>
      </c>
      <c r="B43" s="35" t="s">
        <v>51</v>
      </c>
      <c r="C43" s="24">
        <v>0</v>
      </c>
    </row>
    <row r="44" spans="1:3" ht="12.75">
      <c r="A44" s="2" t="s">
        <v>43</v>
      </c>
      <c r="B44" s="35" t="s">
        <v>52</v>
      </c>
      <c r="C44" s="24">
        <v>0</v>
      </c>
    </row>
    <row r="45" spans="1:3" s="1" customFormat="1" ht="13.5" thickBot="1">
      <c r="A45" s="4" t="s">
        <v>200</v>
      </c>
      <c r="B45" s="38"/>
      <c r="C45" s="27">
        <f>SUM(C36:C44)</f>
        <v>257000</v>
      </c>
    </row>
    <row r="46" spans="1:3" s="1" customFormat="1" ht="12.75">
      <c r="A46" s="5" t="s">
        <v>53</v>
      </c>
      <c r="B46" s="34" t="s">
        <v>54</v>
      </c>
      <c r="C46" s="23">
        <v>85000</v>
      </c>
    </row>
    <row r="47" spans="1:3" ht="12.75">
      <c r="A47" s="2" t="s">
        <v>53</v>
      </c>
      <c r="B47" s="35" t="s">
        <v>9</v>
      </c>
      <c r="C47" s="24">
        <v>260000</v>
      </c>
    </row>
    <row r="48" spans="1:3" s="1" customFormat="1" ht="13.5" thickBot="1">
      <c r="A48" s="3" t="s">
        <v>200</v>
      </c>
      <c r="B48" s="36"/>
      <c r="C48" s="25">
        <f>SUM(C46:C47)</f>
        <v>345000</v>
      </c>
    </row>
    <row r="49" spans="1:3" ht="12.75">
      <c r="A49" s="7" t="s">
        <v>66</v>
      </c>
      <c r="B49" s="37" t="s">
        <v>67</v>
      </c>
      <c r="C49" s="26">
        <v>577000</v>
      </c>
    </row>
    <row r="50" spans="1:3" ht="12.75">
      <c r="A50" s="2" t="s">
        <v>66</v>
      </c>
      <c r="B50" s="35" t="s">
        <v>68</v>
      </c>
      <c r="C50" s="24">
        <v>83000</v>
      </c>
    </row>
    <row r="51" spans="1:3" ht="12.75">
      <c r="A51" s="2" t="s">
        <v>66</v>
      </c>
      <c r="B51" s="35" t="s">
        <v>69</v>
      </c>
      <c r="C51" s="24">
        <v>146000</v>
      </c>
    </row>
    <row r="52" spans="1:3" s="1" customFormat="1" ht="13.5" thickBot="1">
      <c r="A52" s="4" t="s">
        <v>200</v>
      </c>
      <c r="B52" s="38"/>
      <c r="C52" s="27">
        <f>SUM(C49:C51)</f>
        <v>806000</v>
      </c>
    </row>
    <row r="53" spans="1:3" ht="12.75">
      <c r="A53" s="5" t="s">
        <v>99</v>
      </c>
      <c r="B53" s="34" t="s">
        <v>100</v>
      </c>
      <c r="C53" s="23">
        <v>111000</v>
      </c>
    </row>
    <row r="54" spans="1:3" ht="12.75">
      <c r="A54" s="2" t="s">
        <v>99</v>
      </c>
      <c r="B54" s="35" t="s">
        <v>101</v>
      </c>
      <c r="C54" s="24">
        <v>72000</v>
      </c>
    </row>
    <row r="55" spans="1:3" ht="12.75">
      <c r="A55" s="2" t="s">
        <v>99</v>
      </c>
      <c r="B55" s="35" t="s">
        <v>102</v>
      </c>
      <c r="C55" s="24">
        <v>53000</v>
      </c>
    </row>
    <row r="56" spans="1:3" s="1" customFormat="1" ht="13.5" thickBot="1">
      <c r="A56" s="3" t="s">
        <v>200</v>
      </c>
      <c r="B56" s="36"/>
      <c r="C56" s="25">
        <f>SUM(C53:C55)</f>
        <v>236000</v>
      </c>
    </row>
    <row r="57" spans="1:3" ht="12.75">
      <c r="A57" s="7" t="s">
        <v>114</v>
      </c>
      <c r="B57" s="37" t="s">
        <v>115</v>
      </c>
      <c r="C57" s="26">
        <v>68000</v>
      </c>
    </row>
    <row r="58" spans="1:3" ht="12.75">
      <c r="A58" s="2" t="s">
        <v>114</v>
      </c>
      <c r="B58" s="35" t="s">
        <v>116</v>
      </c>
      <c r="C58" s="24">
        <v>68000</v>
      </c>
    </row>
    <row r="59" spans="1:3" s="1" customFormat="1" ht="13.5" thickBot="1">
      <c r="A59" s="4" t="s">
        <v>200</v>
      </c>
      <c r="B59" s="38"/>
      <c r="C59" s="27">
        <f>SUM(C57:C58)</f>
        <v>136000</v>
      </c>
    </row>
    <row r="60" spans="1:3" ht="12.75">
      <c r="A60" s="5" t="s">
        <v>117</v>
      </c>
      <c r="B60" s="34" t="s">
        <v>118</v>
      </c>
      <c r="C60" s="23">
        <v>250000</v>
      </c>
    </row>
    <row r="61" spans="1:3" ht="12.75">
      <c r="A61" s="2" t="s">
        <v>117</v>
      </c>
      <c r="B61" s="35" t="s">
        <v>119</v>
      </c>
      <c r="C61" s="24">
        <v>94000</v>
      </c>
    </row>
    <row r="62" spans="1:3" ht="12.75">
      <c r="A62" s="2" t="s">
        <v>117</v>
      </c>
      <c r="B62" s="35" t="s">
        <v>120</v>
      </c>
      <c r="C62" s="24">
        <v>51000</v>
      </c>
    </row>
    <row r="63" spans="1:3" ht="12.75">
      <c r="A63" s="2" t="s">
        <v>117</v>
      </c>
      <c r="B63" s="35" t="s">
        <v>121</v>
      </c>
      <c r="C63" s="24">
        <v>11000</v>
      </c>
    </row>
    <row r="64" spans="1:3" ht="12.75">
      <c r="A64" s="2" t="s">
        <v>117</v>
      </c>
      <c r="B64" s="35" t="s">
        <v>122</v>
      </c>
      <c r="C64" s="24">
        <v>29000</v>
      </c>
    </row>
    <row r="65" spans="1:3" ht="12.75">
      <c r="A65" s="2" t="s">
        <v>117</v>
      </c>
      <c r="B65" s="35" t="s">
        <v>123</v>
      </c>
      <c r="C65" s="24">
        <v>50000</v>
      </c>
    </row>
    <row r="66" spans="1:3" s="1" customFormat="1" ht="13.5" thickBot="1">
      <c r="A66" s="4" t="s">
        <v>200</v>
      </c>
      <c r="B66" s="38"/>
      <c r="C66" s="41">
        <f>SUM(C60:C65)</f>
        <v>485000</v>
      </c>
    </row>
    <row r="67" spans="1:3" ht="12.75">
      <c r="A67" s="5" t="s">
        <v>124</v>
      </c>
      <c r="B67" s="34" t="s">
        <v>125</v>
      </c>
      <c r="C67" s="23">
        <v>198000</v>
      </c>
    </row>
    <row r="68" spans="1:3" ht="12.75">
      <c r="A68" s="2" t="s">
        <v>124</v>
      </c>
      <c r="B68" s="35" t="s">
        <v>134</v>
      </c>
      <c r="C68" s="24">
        <v>131000</v>
      </c>
    </row>
    <row r="69" spans="1:3" ht="12.75">
      <c r="A69" s="2" t="s">
        <v>124</v>
      </c>
      <c r="B69" s="35" t="s">
        <v>126</v>
      </c>
      <c r="C69" s="24">
        <v>600000</v>
      </c>
    </row>
    <row r="70" spans="1:3" ht="12.75">
      <c r="A70" s="2" t="s">
        <v>124</v>
      </c>
      <c r="B70" s="35" t="s">
        <v>127</v>
      </c>
      <c r="C70" s="24">
        <v>372000</v>
      </c>
    </row>
    <row r="71" spans="1:3" ht="12.75">
      <c r="A71" s="2" t="s">
        <v>124</v>
      </c>
      <c r="B71" s="35" t="s">
        <v>128</v>
      </c>
      <c r="C71" s="24">
        <v>318000</v>
      </c>
    </row>
    <row r="72" spans="1:3" ht="12.75">
      <c r="A72" s="2" t="s">
        <v>124</v>
      </c>
      <c r="B72" s="35" t="s">
        <v>129</v>
      </c>
      <c r="C72" s="24">
        <v>162000</v>
      </c>
    </row>
    <row r="73" spans="1:3" ht="12.75">
      <c r="A73" s="2" t="s">
        <v>124</v>
      </c>
      <c r="B73" s="35" t="s">
        <v>130</v>
      </c>
      <c r="C73" s="24">
        <v>0</v>
      </c>
    </row>
    <row r="74" spans="1:3" ht="12.75">
      <c r="A74" s="2" t="s">
        <v>124</v>
      </c>
      <c r="B74" s="35" t="s">
        <v>131</v>
      </c>
      <c r="C74" s="24">
        <v>150000</v>
      </c>
    </row>
    <row r="75" spans="1:3" ht="12.75">
      <c r="A75" s="2" t="s">
        <v>124</v>
      </c>
      <c r="B75" s="35" t="s">
        <v>132</v>
      </c>
      <c r="C75" s="24">
        <v>0</v>
      </c>
    </row>
    <row r="76" spans="1:3" ht="12.75">
      <c r="A76" s="2" t="s">
        <v>124</v>
      </c>
      <c r="B76" s="35" t="s">
        <v>133</v>
      </c>
      <c r="C76" s="24">
        <v>0</v>
      </c>
    </row>
    <row r="77" spans="1:3" s="1" customFormat="1" ht="13.5" thickBot="1">
      <c r="A77" s="3" t="s">
        <v>200</v>
      </c>
      <c r="B77" s="36"/>
      <c r="C77" s="25">
        <f>SUM(C67:C76)</f>
        <v>1931000</v>
      </c>
    </row>
    <row r="78" spans="1:3" ht="12.75">
      <c r="A78" s="7" t="s">
        <v>175</v>
      </c>
      <c r="B78" s="37" t="s">
        <v>176</v>
      </c>
      <c r="C78" s="26">
        <v>337000</v>
      </c>
    </row>
    <row r="79" spans="1:3" ht="12.75">
      <c r="A79" s="2" t="s">
        <v>175</v>
      </c>
      <c r="B79" s="35" t="s">
        <v>177</v>
      </c>
      <c r="C79" s="24">
        <v>108000</v>
      </c>
    </row>
    <row r="80" spans="1:3" s="1" customFormat="1" ht="13.5" thickBot="1">
      <c r="A80" s="3" t="s">
        <v>200</v>
      </c>
      <c r="B80" s="36"/>
      <c r="C80" s="25">
        <f>SUM(C78:C79)</f>
        <v>445000</v>
      </c>
    </row>
    <row r="81" spans="1:3" ht="13.5" thickBot="1">
      <c r="A81" s="9" t="s">
        <v>201</v>
      </c>
      <c r="B81" s="32"/>
      <c r="C81" s="31">
        <f>SUM(C80,C77,C66,C59,C56,C52,C48,C45,C35)</f>
        <v>5122000</v>
      </c>
    </row>
    <row r="82" spans="1:3" ht="12.75">
      <c r="A82" s="1"/>
      <c r="B82" s="12"/>
      <c r="C82" s="21"/>
    </row>
    <row r="83" spans="1:3" ht="13.5" thickBot="1">
      <c r="A83" s="1" t="s">
        <v>21</v>
      </c>
      <c r="B83" s="12"/>
      <c r="C83" s="21"/>
    </row>
    <row r="84" spans="1:3" ht="13.5" thickBot="1">
      <c r="A84" s="8" t="s">
        <v>196</v>
      </c>
      <c r="B84" s="33" t="s">
        <v>197</v>
      </c>
      <c r="C84" s="40" t="s">
        <v>208</v>
      </c>
    </row>
    <row r="85" spans="1:3" ht="12.75">
      <c r="A85" s="5" t="s">
        <v>202</v>
      </c>
      <c r="B85" s="34" t="s">
        <v>63</v>
      </c>
      <c r="C85" s="23">
        <v>108000</v>
      </c>
    </row>
    <row r="86" spans="1:3" ht="12.75">
      <c r="A86" s="2" t="s">
        <v>202</v>
      </c>
      <c r="B86" s="35" t="s">
        <v>64</v>
      </c>
      <c r="C86" s="24">
        <v>49000</v>
      </c>
    </row>
    <row r="87" spans="1:3" ht="12.75">
      <c r="A87" s="2" t="s">
        <v>202</v>
      </c>
      <c r="B87" s="35" t="s">
        <v>65</v>
      </c>
      <c r="C87" s="24">
        <v>0</v>
      </c>
    </row>
    <row r="88" spans="1:5" ht="12.75">
      <c r="A88" s="2" t="s">
        <v>202</v>
      </c>
      <c r="B88" s="39" t="s">
        <v>204</v>
      </c>
      <c r="C88" s="29">
        <v>50000</v>
      </c>
      <c r="D88" s="19"/>
      <c r="E88" s="20"/>
    </row>
    <row r="89" spans="1:3" s="1" customFormat="1" ht="13.5" thickBot="1">
      <c r="A89" s="3" t="s">
        <v>200</v>
      </c>
      <c r="B89" s="36"/>
      <c r="C89" s="25">
        <f>SUM(C85:C88)</f>
        <v>207000</v>
      </c>
    </row>
    <row r="90" spans="1:3" ht="12.75">
      <c r="A90" s="5" t="s">
        <v>22</v>
      </c>
      <c r="B90" s="34" t="s">
        <v>23</v>
      </c>
      <c r="C90" s="23">
        <v>423000</v>
      </c>
    </row>
    <row r="91" spans="1:3" s="1" customFormat="1" ht="13.5" thickBot="1">
      <c r="A91" s="4" t="s">
        <v>200</v>
      </c>
      <c r="B91" s="38"/>
      <c r="C91" s="27">
        <f>SUM(C90)</f>
        <v>423000</v>
      </c>
    </row>
    <row r="92" spans="1:3" ht="13.5" thickBot="1">
      <c r="A92" s="6" t="s">
        <v>201</v>
      </c>
      <c r="B92" s="30"/>
      <c r="C92" s="31">
        <f>SUM(C91,C89)</f>
        <v>630000</v>
      </c>
    </row>
    <row r="93" spans="1:3" ht="12.75">
      <c r="A93" s="1"/>
      <c r="B93" s="12"/>
      <c r="C93" s="21"/>
    </row>
    <row r="94" spans="1:3" ht="13.5" thickBot="1">
      <c r="A94" s="1" t="s">
        <v>70</v>
      </c>
      <c r="B94" s="12"/>
      <c r="C94" s="21"/>
    </row>
    <row r="95" spans="1:3" ht="13.5" thickBot="1">
      <c r="A95" s="8" t="s">
        <v>196</v>
      </c>
      <c r="B95" s="33" t="s">
        <v>197</v>
      </c>
      <c r="C95" s="40" t="s">
        <v>208</v>
      </c>
    </row>
    <row r="96" spans="1:3" ht="12.75">
      <c r="A96" s="5" t="s">
        <v>71</v>
      </c>
      <c r="B96" s="34" t="s">
        <v>72</v>
      </c>
      <c r="C96" s="23">
        <v>30000</v>
      </c>
    </row>
    <row r="97" spans="1:3" ht="12.75">
      <c r="A97" s="2" t="s">
        <v>71</v>
      </c>
      <c r="B97" s="35" t="s">
        <v>73</v>
      </c>
      <c r="C97" s="24">
        <v>0</v>
      </c>
    </row>
    <row r="98" spans="1:3" ht="12.75">
      <c r="A98" s="2" t="s">
        <v>71</v>
      </c>
      <c r="B98" s="35" t="s">
        <v>9</v>
      </c>
      <c r="C98" s="24">
        <v>75000</v>
      </c>
    </row>
    <row r="99" spans="1:3" s="1" customFormat="1" ht="12.75">
      <c r="A99" s="2" t="s">
        <v>71</v>
      </c>
      <c r="B99" s="35" t="s">
        <v>74</v>
      </c>
      <c r="C99" s="24">
        <v>66000</v>
      </c>
    </row>
    <row r="100" spans="1:3" s="1" customFormat="1" ht="13.5" thickBot="1">
      <c r="A100" s="3" t="s">
        <v>200</v>
      </c>
      <c r="B100" s="36"/>
      <c r="C100" s="25">
        <f>SUM(C96:C99)</f>
        <v>171000</v>
      </c>
    </row>
    <row r="101" spans="1:3" ht="12.75">
      <c r="A101" s="7" t="s">
        <v>75</v>
      </c>
      <c r="B101" s="37" t="s">
        <v>76</v>
      </c>
      <c r="C101" s="26">
        <v>500000</v>
      </c>
    </row>
    <row r="102" spans="1:3" s="1" customFormat="1" ht="12.75">
      <c r="A102" s="2" t="s">
        <v>75</v>
      </c>
      <c r="B102" s="35" t="s">
        <v>77</v>
      </c>
      <c r="C102" s="24">
        <v>500000</v>
      </c>
    </row>
    <row r="103" spans="1:3" ht="12.75">
      <c r="A103" s="2" t="s">
        <v>75</v>
      </c>
      <c r="B103" s="35" t="s">
        <v>78</v>
      </c>
      <c r="C103" s="24">
        <v>80000</v>
      </c>
    </row>
    <row r="104" spans="1:3" ht="12.75">
      <c r="A104" s="2" t="s">
        <v>75</v>
      </c>
      <c r="B104" s="35" t="s">
        <v>205</v>
      </c>
      <c r="C104" s="24">
        <v>300000</v>
      </c>
    </row>
    <row r="105" spans="1:3" s="1" customFormat="1" ht="13.5" thickBot="1">
      <c r="A105" s="4" t="s">
        <v>200</v>
      </c>
      <c r="B105" s="38"/>
      <c r="C105" s="27">
        <f>SUM(C101:C104)</f>
        <v>1380000</v>
      </c>
    </row>
    <row r="106" spans="1:3" ht="12.75">
      <c r="A106" s="5" t="s">
        <v>85</v>
      </c>
      <c r="B106" s="34" t="s">
        <v>86</v>
      </c>
      <c r="C106" s="23">
        <v>90000</v>
      </c>
    </row>
    <row r="107" spans="1:3" ht="12.75">
      <c r="A107" s="2" t="s">
        <v>85</v>
      </c>
      <c r="B107" s="35" t="s">
        <v>87</v>
      </c>
      <c r="C107" s="24">
        <v>63000</v>
      </c>
    </row>
    <row r="108" spans="1:3" s="1" customFormat="1" ht="13.5" thickBot="1">
      <c r="A108" s="3" t="s">
        <v>200</v>
      </c>
      <c r="B108" s="36"/>
      <c r="C108" s="25">
        <f>SUM(C106:C107)</f>
        <v>153000</v>
      </c>
    </row>
    <row r="109" spans="1:3" ht="12.75">
      <c r="A109" s="7" t="s">
        <v>159</v>
      </c>
      <c r="B109" s="37" t="s">
        <v>160</v>
      </c>
      <c r="C109" s="26">
        <v>280000</v>
      </c>
    </row>
    <row r="110" spans="1:3" ht="12.75">
      <c r="A110" s="2" t="s">
        <v>159</v>
      </c>
      <c r="B110" s="35" t="s">
        <v>161</v>
      </c>
      <c r="C110" s="24">
        <v>81000</v>
      </c>
    </row>
    <row r="111" spans="1:3" ht="12.75">
      <c r="A111" s="2" t="s">
        <v>159</v>
      </c>
      <c r="B111" s="35" t="s">
        <v>162</v>
      </c>
      <c r="C111" s="24">
        <v>76000</v>
      </c>
    </row>
    <row r="112" spans="1:3" ht="12.75">
      <c r="A112" s="2" t="s">
        <v>159</v>
      </c>
      <c r="B112" s="35" t="s">
        <v>163</v>
      </c>
      <c r="C112" s="24">
        <v>120000</v>
      </c>
    </row>
    <row r="113" spans="1:3" ht="12.75">
      <c r="A113" s="2" t="s">
        <v>159</v>
      </c>
      <c r="B113" s="35" t="s">
        <v>164</v>
      </c>
      <c r="C113" s="24">
        <v>21000</v>
      </c>
    </row>
    <row r="114" spans="1:3" s="1" customFormat="1" ht="13.5" thickBot="1">
      <c r="A114" s="4" t="s">
        <v>200</v>
      </c>
      <c r="B114" s="38"/>
      <c r="C114" s="27">
        <f>SUM(C109:C113)</f>
        <v>578000</v>
      </c>
    </row>
    <row r="115" spans="1:3" ht="13.5" thickBot="1">
      <c r="A115" s="6" t="s">
        <v>201</v>
      </c>
      <c r="B115" s="30"/>
      <c r="C115" s="31">
        <f>SUM(C114,C108,C105,C100)</f>
        <v>2282000</v>
      </c>
    </row>
    <row r="116" spans="1:3" ht="12.75">
      <c r="A116" s="1"/>
      <c r="B116" s="12"/>
      <c r="C116" s="21"/>
    </row>
    <row r="117" spans="1:3" ht="13.5" thickBot="1">
      <c r="A117" s="1" t="s">
        <v>16</v>
      </c>
      <c r="B117" s="12"/>
      <c r="C117" s="21"/>
    </row>
    <row r="118" spans="1:3" ht="13.5" thickBot="1">
      <c r="A118" s="8" t="s">
        <v>196</v>
      </c>
      <c r="B118" s="33" t="s">
        <v>197</v>
      </c>
      <c r="C118" s="40" t="s">
        <v>208</v>
      </c>
    </row>
    <row r="119" spans="1:3" ht="12.75">
      <c r="A119" s="5" t="s">
        <v>17</v>
      </c>
      <c r="B119" s="34" t="s">
        <v>18</v>
      </c>
      <c r="C119" s="23">
        <v>500000</v>
      </c>
    </row>
    <row r="120" spans="1:3" ht="12.75">
      <c r="A120" s="2" t="s">
        <v>17</v>
      </c>
      <c r="B120" s="35" t="s">
        <v>19</v>
      </c>
      <c r="C120" s="24">
        <v>29000</v>
      </c>
    </row>
    <row r="121" spans="1:3" ht="12.75">
      <c r="A121" s="2" t="s">
        <v>17</v>
      </c>
      <c r="B121" s="35" t="s">
        <v>20</v>
      </c>
      <c r="C121" s="24">
        <v>35000</v>
      </c>
    </row>
    <row r="122" spans="1:3" s="1" customFormat="1" ht="13.5" thickBot="1">
      <c r="A122" s="3" t="s">
        <v>200</v>
      </c>
      <c r="B122" s="36"/>
      <c r="C122" s="25">
        <f>SUM(C119:C121)</f>
        <v>564000</v>
      </c>
    </row>
    <row r="123" spans="1:3" ht="13.5" thickBot="1">
      <c r="A123" s="9" t="s">
        <v>201</v>
      </c>
      <c r="B123" s="32"/>
      <c r="C123" s="31">
        <f>SUM(C122)</f>
        <v>564000</v>
      </c>
    </row>
    <row r="124" spans="1:3" ht="12.75">
      <c r="A124" s="1"/>
      <c r="B124" s="12"/>
      <c r="C124" s="21"/>
    </row>
    <row r="125" spans="1:3" ht="13.5" thickBot="1">
      <c r="A125" s="1" t="s">
        <v>0</v>
      </c>
      <c r="B125" s="12"/>
      <c r="C125" s="21"/>
    </row>
    <row r="126" spans="1:3" ht="13.5" thickBot="1">
      <c r="A126" s="8" t="s">
        <v>196</v>
      </c>
      <c r="B126" s="33" t="s">
        <v>197</v>
      </c>
      <c r="C126" s="40" t="s">
        <v>208</v>
      </c>
    </row>
    <row r="127" spans="1:3" ht="12.75">
      <c r="A127" s="5" t="s">
        <v>1</v>
      </c>
      <c r="B127" s="34" t="s">
        <v>2</v>
      </c>
      <c r="C127" s="23">
        <v>232000</v>
      </c>
    </row>
    <row r="128" spans="1:3" ht="12.75">
      <c r="A128" s="2" t="s">
        <v>1</v>
      </c>
      <c r="B128" s="35" t="s">
        <v>3</v>
      </c>
      <c r="C128" s="24">
        <v>120000</v>
      </c>
    </row>
    <row r="129" spans="1:3" ht="12.75">
      <c r="A129" s="2" t="s">
        <v>1</v>
      </c>
      <c r="B129" s="35" t="s">
        <v>4</v>
      </c>
      <c r="C129" s="24">
        <v>75000</v>
      </c>
    </row>
    <row r="130" spans="1:3" ht="12.75">
      <c r="A130" s="2" t="s">
        <v>1</v>
      </c>
      <c r="B130" s="35" t="s">
        <v>5</v>
      </c>
      <c r="C130" s="24">
        <v>25000</v>
      </c>
    </row>
    <row r="131" spans="1:3" ht="12.75">
      <c r="A131" s="2" t="s">
        <v>1</v>
      </c>
      <c r="B131" s="35" t="s">
        <v>6</v>
      </c>
      <c r="C131" s="24">
        <v>25000</v>
      </c>
    </row>
    <row r="132" spans="1:3" s="1" customFormat="1" ht="13.5" thickBot="1">
      <c r="A132" s="3" t="s">
        <v>200</v>
      </c>
      <c r="B132" s="36"/>
      <c r="C132" s="25">
        <f>SUM(C127:C131)</f>
        <v>477000</v>
      </c>
    </row>
    <row r="133" spans="1:3" ht="12.75">
      <c r="A133" s="7" t="s">
        <v>55</v>
      </c>
      <c r="B133" s="37" t="s">
        <v>56</v>
      </c>
      <c r="C133" s="26">
        <v>37000</v>
      </c>
    </row>
    <row r="134" spans="1:3" ht="12.75">
      <c r="A134" s="2" t="s">
        <v>55</v>
      </c>
      <c r="B134" s="35" t="s">
        <v>57</v>
      </c>
      <c r="C134" s="24">
        <v>35000</v>
      </c>
    </row>
    <row r="135" spans="1:3" s="1" customFormat="1" ht="13.5" thickBot="1">
      <c r="A135" s="4" t="s">
        <v>200</v>
      </c>
      <c r="B135" s="38"/>
      <c r="C135" s="27">
        <f>SUM(C133:C134)</f>
        <v>72000</v>
      </c>
    </row>
    <row r="136" spans="1:3" ht="12.75">
      <c r="A136" s="5" t="s">
        <v>194</v>
      </c>
      <c r="B136" s="34" t="s">
        <v>195</v>
      </c>
      <c r="C136" s="23">
        <v>70000</v>
      </c>
    </row>
    <row r="137" spans="1:3" s="1" customFormat="1" ht="13.5" thickBot="1">
      <c r="A137" s="3" t="s">
        <v>200</v>
      </c>
      <c r="B137" s="36"/>
      <c r="C137" s="25">
        <f>SUM(C136)</f>
        <v>70000</v>
      </c>
    </row>
    <row r="138" spans="1:3" ht="13.5" thickBot="1">
      <c r="A138" s="9" t="s">
        <v>201</v>
      </c>
      <c r="B138" s="32"/>
      <c r="C138" s="31">
        <f>SUM(C137,C135,C132)</f>
        <v>619000</v>
      </c>
    </row>
    <row r="139" spans="1:3" ht="12.75">
      <c r="A139" s="1"/>
      <c r="B139" s="12"/>
      <c r="C139" s="21"/>
    </row>
    <row r="140" spans="1:3" ht="13.5" thickBot="1">
      <c r="A140" s="1" t="s">
        <v>144</v>
      </c>
      <c r="B140" s="12"/>
      <c r="C140" s="21"/>
    </row>
    <row r="141" spans="1:3" ht="13.5" thickBot="1">
      <c r="A141" s="8" t="s">
        <v>196</v>
      </c>
      <c r="B141" s="33" t="s">
        <v>197</v>
      </c>
      <c r="C141" s="40" t="s">
        <v>208</v>
      </c>
    </row>
    <row r="142" spans="1:3" ht="12.75">
      <c r="A142" s="5" t="s">
        <v>145</v>
      </c>
      <c r="B142" s="34" t="s">
        <v>146</v>
      </c>
      <c r="C142" s="23">
        <v>113000</v>
      </c>
    </row>
    <row r="143" spans="1:3" s="1" customFormat="1" ht="12.75">
      <c r="A143" s="2" t="s">
        <v>145</v>
      </c>
      <c r="B143" s="35" t="s">
        <v>147</v>
      </c>
      <c r="C143" s="24">
        <v>59000</v>
      </c>
    </row>
    <row r="144" spans="1:3" ht="12.75">
      <c r="A144" s="2" t="s">
        <v>145</v>
      </c>
      <c r="B144" s="35" t="s">
        <v>148</v>
      </c>
      <c r="C144" s="24">
        <v>75000</v>
      </c>
    </row>
    <row r="145" spans="1:3" s="1" customFormat="1" ht="12.75">
      <c r="A145" s="2" t="s">
        <v>145</v>
      </c>
      <c r="B145" s="35" t="s">
        <v>149</v>
      </c>
      <c r="C145" s="24">
        <v>0</v>
      </c>
    </row>
    <row r="146" spans="1:3" ht="12.75">
      <c r="A146" s="2" t="s">
        <v>145</v>
      </c>
      <c r="B146" s="35" t="s">
        <v>150</v>
      </c>
      <c r="C146" s="24">
        <v>0</v>
      </c>
    </row>
    <row r="147" spans="1:3" ht="12.75">
      <c r="A147" s="2" t="s">
        <v>145</v>
      </c>
      <c r="B147" s="35" t="s">
        <v>206</v>
      </c>
      <c r="C147" s="24">
        <v>750000</v>
      </c>
    </row>
    <row r="148" spans="1:3" ht="12.75">
      <c r="A148" s="2" t="s">
        <v>145</v>
      </c>
      <c r="B148" s="35" t="s">
        <v>151</v>
      </c>
      <c r="C148" s="24">
        <v>0</v>
      </c>
    </row>
    <row r="149" spans="1:3" s="1" customFormat="1" ht="13.5" thickBot="1">
      <c r="A149" s="3" t="s">
        <v>200</v>
      </c>
      <c r="B149" s="36"/>
      <c r="C149" s="25">
        <f>SUM(C142:C148)</f>
        <v>997000</v>
      </c>
    </row>
    <row r="150" spans="1:3" ht="13.5" thickBot="1">
      <c r="A150" s="9" t="s">
        <v>201</v>
      </c>
      <c r="B150" s="32"/>
      <c r="C150" s="31">
        <f>SUM(C149)</f>
        <v>997000</v>
      </c>
    </row>
    <row r="151" spans="1:3" ht="12.75">
      <c r="A151" s="1"/>
      <c r="B151" s="12"/>
      <c r="C151" s="21"/>
    </row>
    <row r="152" spans="1:3" ht="13.5" thickBot="1">
      <c r="A152" s="1" t="s">
        <v>35</v>
      </c>
      <c r="B152" s="12"/>
      <c r="C152" s="21"/>
    </row>
    <row r="153" spans="1:3" s="1" customFormat="1" ht="13.5" thickBot="1">
      <c r="A153" s="8" t="s">
        <v>196</v>
      </c>
      <c r="B153" s="33" t="s">
        <v>197</v>
      </c>
      <c r="C153" s="40" t="s">
        <v>208</v>
      </c>
    </row>
    <row r="154" spans="1:3" ht="12.75">
      <c r="A154" s="5" t="s">
        <v>36</v>
      </c>
      <c r="B154" s="34" t="s">
        <v>37</v>
      </c>
      <c r="C154" s="23">
        <v>1269000</v>
      </c>
    </row>
    <row r="155" spans="1:3" s="1" customFormat="1" ht="12.75">
      <c r="A155" s="2" t="s">
        <v>36</v>
      </c>
      <c r="B155" s="35" t="s">
        <v>38</v>
      </c>
      <c r="C155" s="24">
        <v>171000</v>
      </c>
    </row>
    <row r="156" spans="1:3" s="1" customFormat="1" ht="13.5" thickBot="1">
      <c r="A156" s="3" t="s">
        <v>200</v>
      </c>
      <c r="B156" s="36"/>
      <c r="C156" s="25">
        <f>SUM(C154:C155)</f>
        <v>1440000</v>
      </c>
    </row>
    <row r="157" spans="1:3" ht="12.75">
      <c r="A157" s="7" t="s">
        <v>141</v>
      </c>
      <c r="B157" s="37" t="s">
        <v>142</v>
      </c>
      <c r="C157" s="26">
        <v>320000</v>
      </c>
    </row>
    <row r="158" spans="1:3" ht="12.75">
      <c r="A158" s="2" t="s">
        <v>141</v>
      </c>
      <c r="B158" s="35" t="s">
        <v>143</v>
      </c>
      <c r="C158" s="24">
        <v>42000</v>
      </c>
    </row>
    <row r="159" spans="1:3" s="1" customFormat="1" ht="13.5" thickBot="1">
      <c r="A159" s="4" t="s">
        <v>200</v>
      </c>
      <c r="B159" s="38"/>
      <c r="C159" s="27">
        <f>SUM(C157:C158)</f>
        <v>362000</v>
      </c>
    </row>
    <row r="160" spans="1:3" ht="13.5" thickBot="1">
      <c r="A160" s="6" t="s">
        <v>201</v>
      </c>
      <c r="B160" s="30"/>
      <c r="C160" s="31">
        <f>SUM(C159,C156)</f>
        <v>1802000</v>
      </c>
    </row>
    <row r="162" spans="1:3" ht="13.5" thickBot="1">
      <c r="A162" s="1" t="s">
        <v>29</v>
      </c>
      <c r="B162" s="12"/>
      <c r="C162" s="21"/>
    </row>
    <row r="163" spans="1:3" ht="13.5" thickBot="1">
      <c r="A163" s="8" t="s">
        <v>196</v>
      </c>
      <c r="B163" s="33" t="s">
        <v>197</v>
      </c>
      <c r="C163" s="40" t="s">
        <v>208</v>
      </c>
    </row>
    <row r="164" spans="1:3" ht="12.75">
      <c r="A164" s="5" t="s">
        <v>103</v>
      </c>
      <c r="B164" s="34" t="s">
        <v>104</v>
      </c>
      <c r="C164" s="23">
        <v>46000</v>
      </c>
    </row>
    <row r="165" spans="1:3" ht="12.75">
      <c r="A165" s="2" t="s">
        <v>103</v>
      </c>
      <c r="B165" s="35" t="s">
        <v>112</v>
      </c>
      <c r="C165" s="24">
        <v>0</v>
      </c>
    </row>
    <row r="166" spans="1:3" ht="12.75">
      <c r="A166" s="2" t="s">
        <v>103</v>
      </c>
      <c r="B166" s="35" t="s">
        <v>113</v>
      </c>
      <c r="C166" s="24">
        <v>30000</v>
      </c>
    </row>
    <row r="167" spans="1:3" ht="12.75">
      <c r="A167" s="2" t="s">
        <v>103</v>
      </c>
      <c r="B167" s="35" t="s">
        <v>95</v>
      </c>
      <c r="C167" s="24">
        <v>79000</v>
      </c>
    </row>
    <row r="168" spans="1:3" ht="12.75">
      <c r="A168" s="2" t="s">
        <v>103</v>
      </c>
      <c r="B168" s="35" t="s">
        <v>105</v>
      </c>
      <c r="C168" s="24">
        <v>0</v>
      </c>
    </row>
    <row r="169" spans="1:3" ht="12.75">
      <c r="A169" s="2" t="s">
        <v>103</v>
      </c>
      <c r="B169" s="35" t="s">
        <v>106</v>
      </c>
      <c r="C169" s="24">
        <v>60000</v>
      </c>
    </row>
    <row r="170" spans="1:3" ht="12.75">
      <c r="A170" s="2" t="s">
        <v>103</v>
      </c>
      <c r="B170" s="35" t="s">
        <v>107</v>
      </c>
      <c r="C170" s="24">
        <v>120000</v>
      </c>
    </row>
    <row r="171" spans="1:3" ht="12.75">
      <c r="A171" s="2" t="s">
        <v>103</v>
      </c>
      <c r="B171" s="35" t="s">
        <v>108</v>
      </c>
      <c r="C171" s="24">
        <v>114000</v>
      </c>
    </row>
    <row r="172" spans="1:3" ht="12.75">
      <c r="A172" s="2" t="s">
        <v>103</v>
      </c>
      <c r="B172" s="10" t="s">
        <v>203</v>
      </c>
      <c r="C172" s="24">
        <v>65000</v>
      </c>
    </row>
    <row r="173" spans="1:3" s="1" customFormat="1" ht="12.75">
      <c r="A173" s="2" t="s">
        <v>103</v>
      </c>
      <c r="B173" s="35" t="s">
        <v>109</v>
      </c>
      <c r="C173" s="24">
        <v>0</v>
      </c>
    </row>
    <row r="174" spans="1:3" ht="12.75">
      <c r="A174" s="2" t="s">
        <v>103</v>
      </c>
      <c r="B174" s="35" t="s">
        <v>110</v>
      </c>
      <c r="C174" s="24">
        <v>9000</v>
      </c>
    </row>
    <row r="175" spans="1:3" s="1" customFormat="1" ht="12.75">
      <c r="A175" s="2" t="s">
        <v>103</v>
      </c>
      <c r="B175" s="35" t="s">
        <v>111</v>
      </c>
      <c r="C175" s="24">
        <v>63000</v>
      </c>
    </row>
    <row r="176" spans="1:3" s="1" customFormat="1" ht="13.5" thickBot="1">
      <c r="A176" s="3" t="s">
        <v>200</v>
      </c>
      <c r="B176" s="36"/>
      <c r="C176" s="25">
        <f>SUM(C164:C175)</f>
        <v>586000</v>
      </c>
    </row>
    <row r="177" spans="1:3" ht="12.75">
      <c r="A177" s="7" t="s">
        <v>152</v>
      </c>
      <c r="B177" s="37" t="s">
        <v>153</v>
      </c>
      <c r="C177" s="26">
        <v>450000</v>
      </c>
    </row>
    <row r="178" spans="1:3" ht="12.75">
      <c r="A178" s="2" t="s">
        <v>152</v>
      </c>
      <c r="B178" s="35" t="s">
        <v>154</v>
      </c>
      <c r="C178" s="24">
        <v>95000</v>
      </c>
    </row>
    <row r="179" spans="1:3" ht="12.75">
      <c r="A179" s="2" t="s">
        <v>152</v>
      </c>
      <c r="B179" s="35" t="s">
        <v>155</v>
      </c>
      <c r="C179" s="24">
        <v>0</v>
      </c>
    </row>
    <row r="180" spans="1:3" ht="12.75">
      <c r="A180" s="2" t="s">
        <v>152</v>
      </c>
      <c r="B180" s="35" t="s">
        <v>156</v>
      </c>
      <c r="C180" s="24">
        <v>46000</v>
      </c>
    </row>
    <row r="181" spans="1:3" ht="12.75">
      <c r="A181" s="2" t="s">
        <v>152</v>
      </c>
      <c r="B181" s="35" t="s">
        <v>157</v>
      </c>
      <c r="C181" s="24">
        <v>53000</v>
      </c>
    </row>
    <row r="182" spans="1:3" ht="12.75">
      <c r="A182" s="2" t="s">
        <v>152</v>
      </c>
      <c r="B182" s="35" t="s">
        <v>158</v>
      </c>
      <c r="C182" s="24">
        <v>0</v>
      </c>
    </row>
    <row r="183" spans="1:3" s="1" customFormat="1" ht="13.5" thickBot="1">
      <c r="A183" s="4" t="s">
        <v>200</v>
      </c>
      <c r="B183" s="38"/>
      <c r="C183" s="27">
        <f>SUM(C177:C182)</f>
        <v>644000</v>
      </c>
    </row>
    <row r="184" spans="1:3" ht="12.75">
      <c r="A184" s="5" t="s">
        <v>30</v>
      </c>
      <c r="B184" s="34" t="s">
        <v>31</v>
      </c>
      <c r="C184" s="23">
        <v>270000</v>
      </c>
    </row>
    <row r="185" spans="1:3" ht="12.75">
      <c r="A185" s="2" t="s">
        <v>30</v>
      </c>
      <c r="B185" s="35" t="s">
        <v>32</v>
      </c>
      <c r="C185" s="24">
        <v>0</v>
      </c>
    </row>
    <row r="186" spans="1:3" ht="12.75">
      <c r="A186" s="2" t="s">
        <v>30</v>
      </c>
      <c r="B186" s="35" t="s">
        <v>33</v>
      </c>
      <c r="C186" s="24">
        <v>58000</v>
      </c>
    </row>
    <row r="187" spans="1:3" ht="12.75">
      <c r="A187" s="2" t="s">
        <v>30</v>
      </c>
      <c r="B187" s="35" t="s">
        <v>34</v>
      </c>
      <c r="C187" s="24">
        <v>180000</v>
      </c>
    </row>
    <row r="188" spans="1:3" s="1" customFormat="1" ht="13.5" thickBot="1">
      <c r="A188" s="3" t="s">
        <v>200</v>
      </c>
      <c r="B188" s="36"/>
      <c r="C188" s="25">
        <f>SUM(C184:C187)</f>
        <v>508000</v>
      </c>
    </row>
    <row r="189" spans="1:3" ht="12.75">
      <c r="A189" s="7" t="s">
        <v>165</v>
      </c>
      <c r="B189" s="37" t="s">
        <v>166</v>
      </c>
      <c r="C189" s="26">
        <v>46000</v>
      </c>
    </row>
    <row r="190" spans="1:3" ht="12.75">
      <c r="A190" s="2" t="s">
        <v>165</v>
      </c>
      <c r="B190" s="35" t="s">
        <v>167</v>
      </c>
      <c r="C190" s="24">
        <v>43000</v>
      </c>
    </row>
    <row r="191" spans="1:3" ht="12.75">
      <c r="A191" s="2" t="s">
        <v>165</v>
      </c>
      <c r="B191" s="35" t="s">
        <v>207</v>
      </c>
      <c r="C191" s="24">
        <v>100000</v>
      </c>
    </row>
    <row r="192" spans="1:3" ht="12.75">
      <c r="A192" s="2" t="s">
        <v>165</v>
      </c>
      <c r="B192" s="35" t="s">
        <v>168</v>
      </c>
      <c r="C192" s="24">
        <v>200000</v>
      </c>
    </row>
    <row r="193" spans="1:3" ht="12.75">
      <c r="A193" s="2" t="s">
        <v>165</v>
      </c>
      <c r="B193" s="35" t="s">
        <v>169</v>
      </c>
      <c r="C193" s="24">
        <v>60000</v>
      </c>
    </row>
    <row r="194" spans="1:3" ht="12.75">
      <c r="A194" s="2" t="s">
        <v>165</v>
      </c>
      <c r="B194" s="35" t="s">
        <v>170</v>
      </c>
      <c r="C194" s="24">
        <v>0</v>
      </c>
    </row>
    <row r="195" spans="1:3" ht="12.75">
      <c r="A195" s="2" t="s">
        <v>165</v>
      </c>
      <c r="B195" s="35" t="s">
        <v>171</v>
      </c>
      <c r="C195" s="24">
        <v>0</v>
      </c>
    </row>
    <row r="196" spans="1:3" s="1" customFormat="1" ht="13.5" thickBot="1">
      <c r="A196" s="4" t="s">
        <v>200</v>
      </c>
      <c r="B196" s="38"/>
      <c r="C196" s="27">
        <f>SUM(C189:C195)</f>
        <v>449000</v>
      </c>
    </row>
    <row r="197" spans="1:3" ht="13.5" thickBot="1">
      <c r="A197" s="6" t="s">
        <v>201</v>
      </c>
      <c r="B197" s="30"/>
      <c r="C197" s="31">
        <f>SUM(C196,C188,C183,C176)</f>
        <v>2187000</v>
      </c>
    </row>
    <row r="199" spans="1:3" ht="13.5" thickBot="1">
      <c r="A199" s="1" t="s">
        <v>198</v>
      </c>
      <c r="B199" s="12"/>
      <c r="C199" s="21"/>
    </row>
    <row r="200" spans="1:3" ht="13.5" thickBot="1">
      <c r="A200" s="8" t="s">
        <v>196</v>
      </c>
      <c r="B200" s="33" t="s">
        <v>197</v>
      </c>
      <c r="C200" s="40" t="s">
        <v>208</v>
      </c>
    </row>
    <row r="201" spans="1:3" s="1" customFormat="1" ht="12.75">
      <c r="A201" s="5" t="s">
        <v>58</v>
      </c>
      <c r="B201" s="34" t="s">
        <v>59</v>
      </c>
      <c r="C201" s="23">
        <v>210000</v>
      </c>
    </row>
    <row r="202" spans="1:3" ht="12.75">
      <c r="A202" s="2" t="s">
        <v>58</v>
      </c>
      <c r="B202" s="35" t="s">
        <v>60</v>
      </c>
      <c r="C202" s="24">
        <v>80000</v>
      </c>
    </row>
    <row r="203" spans="1:3" s="1" customFormat="1" ht="12.75">
      <c r="A203" s="2" t="s">
        <v>58</v>
      </c>
      <c r="B203" s="35" t="s">
        <v>61</v>
      </c>
      <c r="C203" s="24">
        <v>70000</v>
      </c>
    </row>
    <row r="204" spans="1:3" ht="12.75">
      <c r="A204" s="2" t="s">
        <v>58</v>
      </c>
      <c r="B204" s="35" t="s">
        <v>62</v>
      </c>
      <c r="C204" s="24">
        <v>0</v>
      </c>
    </row>
    <row r="205" spans="1:3" s="1" customFormat="1" ht="13.5" thickBot="1">
      <c r="A205" s="3" t="s">
        <v>200</v>
      </c>
      <c r="B205" s="36"/>
      <c r="C205" s="25">
        <f>SUM(C201:C204)</f>
        <v>360000</v>
      </c>
    </row>
    <row r="206" spans="1:3" ht="13.5" thickBot="1">
      <c r="A206" s="9" t="s">
        <v>201</v>
      </c>
      <c r="B206" s="32"/>
      <c r="C206" s="31">
        <f>SUM(C205)</f>
        <v>360000</v>
      </c>
    </row>
    <row r="207" spans="1:3" ht="12.75">
      <c r="A207" s="1"/>
      <c r="B207" s="12"/>
      <c r="C207" s="21"/>
    </row>
    <row r="208" spans="1:3" ht="13.5" thickBot="1">
      <c r="A208" s="1" t="s">
        <v>135</v>
      </c>
      <c r="B208" s="12"/>
      <c r="C208" s="21"/>
    </row>
    <row r="209" spans="1:3" ht="13.5" thickBot="1">
      <c r="A209" s="8" t="s">
        <v>196</v>
      </c>
      <c r="B209" s="33" t="s">
        <v>197</v>
      </c>
      <c r="C209" s="40" t="s">
        <v>208</v>
      </c>
    </row>
    <row r="210" spans="1:3" ht="12.75">
      <c r="A210" s="5" t="s">
        <v>136</v>
      </c>
      <c r="B210" s="34" t="s">
        <v>137</v>
      </c>
      <c r="C210" s="23">
        <v>155000</v>
      </c>
    </row>
    <row r="211" spans="1:3" ht="12.75">
      <c r="A211" s="2" t="s">
        <v>136</v>
      </c>
      <c r="B211" s="35" t="s">
        <v>138</v>
      </c>
      <c r="C211" s="24">
        <v>100000</v>
      </c>
    </row>
    <row r="212" spans="1:3" ht="12.75">
      <c r="A212" s="2" t="s">
        <v>136</v>
      </c>
      <c r="B212" s="35" t="s">
        <v>139</v>
      </c>
      <c r="C212" s="24">
        <v>60000</v>
      </c>
    </row>
    <row r="213" spans="1:3" ht="12.75">
      <c r="A213" s="2" t="s">
        <v>136</v>
      </c>
      <c r="B213" s="35" t="s">
        <v>140</v>
      </c>
      <c r="C213" s="24">
        <v>54000</v>
      </c>
    </row>
    <row r="214" spans="1:3" s="1" customFormat="1" ht="13.5" thickBot="1">
      <c r="A214" s="3" t="s">
        <v>200</v>
      </c>
      <c r="B214" s="36"/>
      <c r="C214" s="25">
        <f>SUM(C210:C213)</f>
        <v>369000</v>
      </c>
    </row>
    <row r="215" spans="1:3" ht="13.5" thickBot="1">
      <c r="A215" s="9" t="s">
        <v>201</v>
      </c>
      <c r="B215" s="32"/>
      <c r="C215" s="31">
        <f>SUM(C214)</f>
        <v>369000</v>
      </c>
    </row>
    <row r="217" spans="1:3" s="1" customFormat="1" ht="13.5" thickBot="1">
      <c r="A217" s="1" t="s">
        <v>199</v>
      </c>
      <c r="B217" s="12"/>
      <c r="C217" s="21"/>
    </row>
    <row r="218" spans="1:3" ht="13.5" thickBot="1">
      <c r="A218" s="8" t="s">
        <v>196</v>
      </c>
      <c r="B218" s="33" t="s">
        <v>197</v>
      </c>
      <c r="C218" s="40" t="s">
        <v>208</v>
      </c>
    </row>
    <row r="219" spans="1:3" ht="12.75">
      <c r="A219" s="5" t="s">
        <v>172</v>
      </c>
      <c r="B219" s="34" t="s">
        <v>173</v>
      </c>
      <c r="C219" s="23">
        <v>64000</v>
      </c>
    </row>
    <row r="220" spans="1:3" ht="12.75">
      <c r="A220" s="2" t="s">
        <v>172</v>
      </c>
      <c r="B220" s="35" t="s">
        <v>174</v>
      </c>
      <c r="C220" s="24">
        <v>108000</v>
      </c>
    </row>
    <row r="221" spans="1:3" s="1" customFormat="1" ht="13.5" thickBot="1">
      <c r="A221" s="3" t="s">
        <v>200</v>
      </c>
      <c r="B221" s="36"/>
      <c r="C221" s="25">
        <f>SUM(C219:C220)</f>
        <v>172000</v>
      </c>
    </row>
    <row r="222" spans="1:3" s="1" customFormat="1" ht="13.5" thickBot="1">
      <c r="A222" s="9" t="s">
        <v>201</v>
      </c>
      <c r="B222" s="32"/>
      <c r="C222" s="31">
        <f>SUM(C221)</f>
        <v>172000</v>
      </c>
    </row>
    <row r="224" spans="1:3" s="1" customFormat="1" ht="13.5" thickBot="1">
      <c r="A224" s="1" t="s">
        <v>24</v>
      </c>
      <c r="B224" s="12"/>
      <c r="C224" s="21"/>
    </row>
    <row r="225" spans="1:3" ht="13.5" thickBot="1">
      <c r="A225" s="8" t="s">
        <v>196</v>
      </c>
      <c r="B225" s="33" t="s">
        <v>197</v>
      </c>
      <c r="C225" s="40" t="s">
        <v>208</v>
      </c>
    </row>
    <row r="226" spans="1:3" ht="12.75">
      <c r="A226" s="5" t="s">
        <v>25</v>
      </c>
      <c r="B226" s="34" t="s">
        <v>26</v>
      </c>
      <c r="C226" s="23">
        <v>180000</v>
      </c>
    </row>
    <row r="227" spans="1:3" ht="12.75">
      <c r="A227" s="2" t="s">
        <v>25</v>
      </c>
      <c r="B227" s="35" t="s">
        <v>27</v>
      </c>
      <c r="C227" s="24">
        <v>55000</v>
      </c>
    </row>
    <row r="228" spans="1:3" ht="12.75">
      <c r="A228" s="2" t="s">
        <v>25</v>
      </c>
      <c r="B228" s="35" t="s">
        <v>28</v>
      </c>
      <c r="C228" s="24">
        <v>0</v>
      </c>
    </row>
    <row r="229" spans="1:3" s="1" customFormat="1" ht="13.5" thickBot="1">
      <c r="A229" s="3" t="s">
        <v>200</v>
      </c>
      <c r="B229" s="36"/>
      <c r="C229" s="25">
        <f>SUM(C226:C228)</f>
        <v>235000</v>
      </c>
    </row>
    <row r="230" spans="1:3" ht="12.75">
      <c r="A230" s="7" t="s">
        <v>178</v>
      </c>
      <c r="B230" s="37" t="s">
        <v>179</v>
      </c>
      <c r="C230" s="26">
        <v>0</v>
      </c>
    </row>
    <row r="231" spans="1:3" ht="12.75">
      <c r="A231" s="2" t="s">
        <v>178</v>
      </c>
      <c r="B231" s="35" t="s">
        <v>180</v>
      </c>
      <c r="C231" s="24">
        <v>0</v>
      </c>
    </row>
    <row r="232" spans="1:3" ht="12.75">
      <c r="A232" s="2" t="s">
        <v>178</v>
      </c>
      <c r="B232" s="35" t="s">
        <v>181</v>
      </c>
      <c r="C232" s="24">
        <v>0</v>
      </c>
    </row>
    <row r="233" spans="1:3" ht="12.75">
      <c r="A233" s="2" t="s">
        <v>178</v>
      </c>
      <c r="B233" s="35" t="s">
        <v>182</v>
      </c>
      <c r="C233" s="24">
        <v>86000</v>
      </c>
    </row>
    <row r="234" spans="1:3" ht="12.75">
      <c r="A234" s="2" t="s">
        <v>178</v>
      </c>
      <c r="B234" s="35" t="s">
        <v>183</v>
      </c>
      <c r="C234" s="24">
        <v>0</v>
      </c>
    </row>
    <row r="235" spans="1:3" ht="12.75">
      <c r="A235" s="2" t="s">
        <v>178</v>
      </c>
      <c r="B235" s="35" t="s">
        <v>184</v>
      </c>
      <c r="C235" s="24">
        <v>82000</v>
      </c>
    </row>
    <row r="236" spans="1:3" s="1" customFormat="1" ht="13.5" thickBot="1">
      <c r="A236" s="4" t="s">
        <v>200</v>
      </c>
      <c r="B236" s="38"/>
      <c r="C236" s="27">
        <f>SUM(C230:C235)</f>
        <v>168000</v>
      </c>
    </row>
    <row r="237" spans="1:3" ht="12.75">
      <c r="A237" s="5" t="s">
        <v>185</v>
      </c>
      <c r="B237" s="34" t="s">
        <v>186</v>
      </c>
      <c r="C237" s="23">
        <v>50000</v>
      </c>
    </row>
    <row r="238" spans="1:3" ht="12.75">
      <c r="A238" s="2" t="s">
        <v>185</v>
      </c>
      <c r="B238" s="35" t="s">
        <v>187</v>
      </c>
      <c r="C238" s="24">
        <v>0</v>
      </c>
    </row>
    <row r="239" spans="1:3" ht="12.75">
      <c r="A239" s="2" t="s">
        <v>185</v>
      </c>
      <c r="B239" s="35" t="s">
        <v>188</v>
      </c>
      <c r="C239" s="24">
        <v>30000</v>
      </c>
    </row>
    <row r="240" spans="1:3" ht="12.75">
      <c r="A240" s="2" t="s">
        <v>185</v>
      </c>
      <c r="B240" s="35" t="s">
        <v>189</v>
      </c>
      <c r="C240" s="24">
        <v>126000</v>
      </c>
    </row>
    <row r="241" spans="1:3" s="1" customFormat="1" ht="13.5" thickBot="1">
      <c r="A241" s="3" t="s">
        <v>200</v>
      </c>
      <c r="B241" s="36"/>
      <c r="C241" s="25">
        <f>SUM(C237:C240)</f>
        <v>206000</v>
      </c>
    </row>
    <row r="242" spans="1:3" ht="12.75">
      <c r="A242" s="7" t="s">
        <v>190</v>
      </c>
      <c r="B242" s="37" t="s">
        <v>191</v>
      </c>
      <c r="C242" s="26">
        <v>221000</v>
      </c>
    </row>
    <row r="243" spans="1:3" ht="12.75">
      <c r="A243" s="2" t="s">
        <v>190</v>
      </c>
      <c r="B243" s="35" t="s">
        <v>192</v>
      </c>
      <c r="C243" s="24">
        <v>30000</v>
      </c>
    </row>
    <row r="244" spans="1:3" ht="12.75">
      <c r="A244" s="2" t="s">
        <v>190</v>
      </c>
      <c r="B244" s="35" t="s">
        <v>193</v>
      </c>
      <c r="C244" s="24">
        <v>13000</v>
      </c>
    </row>
    <row r="245" spans="1:3" s="1" customFormat="1" ht="13.5" thickBot="1">
      <c r="A245" s="4" t="s">
        <v>200</v>
      </c>
      <c r="B245" s="38"/>
      <c r="C245" s="25">
        <f>SUM(C242:C244)</f>
        <v>264000</v>
      </c>
    </row>
    <row r="246" spans="1:3" s="1" customFormat="1" ht="13.5" thickBot="1">
      <c r="A246" s="6" t="s">
        <v>201</v>
      </c>
      <c r="B246" s="30"/>
      <c r="C246" s="31">
        <f>SUM(C245,C241,C236,C229)</f>
        <v>873000</v>
      </c>
    </row>
    <row r="247" ht="13.5" thickBot="1"/>
    <row r="248" spans="1:3" s="1" customFormat="1" ht="13.5" thickBot="1">
      <c r="A248" s="6" t="s">
        <v>200</v>
      </c>
      <c r="B248" s="30"/>
      <c r="C248" s="31">
        <f>C246+C222+C215+C206+C197+C160+C150+C138+C123+C115+C92+C81+C28</f>
        <v>18457000</v>
      </c>
    </row>
  </sheetData>
  <sheetProtection selectLockedCells="1"/>
  <printOptions gridLines="1"/>
  <pageMargins left="0.7480314960629921" right="0.7480314960629921" top="0.984251968503937" bottom="0.7874015748031497" header="0.5118110236220472" footer="0.5118110236220472"/>
  <pageSetup fitToHeight="8" fitToWidth="1" horizontalDpi="600" verticalDpi="600" orientation="landscape" paperSize="9" r:id="rId1"/>
  <headerFooter alignWithMargins="0">
    <oddHeader>&amp;C&amp;"MS Sans Serif,Tučné"Přidělené dotace na Městský program prevence kriminality  v roce 2011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Dočkalová</cp:lastModifiedBy>
  <cp:lastPrinted>2011-03-24T13:37:55Z</cp:lastPrinted>
  <dcterms:created xsi:type="dcterms:W3CDTF">2011-03-11T07:38:00Z</dcterms:created>
  <dcterms:modified xsi:type="dcterms:W3CDTF">2011-03-24T13:52:50Z</dcterms:modified>
  <cp:category/>
  <cp:version/>
  <cp:contentType/>
  <cp:contentStatus/>
</cp:coreProperties>
</file>