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840" windowWidth="20970" windowHeight="6900" tabRatio="787" activeTab="0"/>
  </bookViews>
  <sheets>
    <sheet name="KL" sheetId="1" r:id="rId1"/>
  </sheets>
  <externalReferences>
    <externalReference r:id="rId4"/>
  </externalReferences>
  <definedNames>
    <definedName name="_Hlk152817202_1">#REF!</definedName>
    <definedName name="_Toc121813704_1">#REF!</definedName>
    <definedName name="_Toc122420502_1">#REF!</definedName>
    <definedName name="_Toc122420503_1">#REF!</definedName>
    <definedName name="_Toc122420504_1">#REF!</definedName>
    <definedName name="_Toc122420505_1">#REF!</definedName>
    <definedName name="_Toc122420506_1">#REF!</definedName>
    <definedName name="_Toc122495470_1">#REF!</definedName>
    <definedName name="ceny">#REF!</definedName>
    <definedName name="HUKU">'[1]Služby KIVS'!$A$1</definedName>
    <definedName name="KL_vstupy">#REF!,#REF!,#REF!,#REF!,#REF!</definedName>
    <definedName name="obdobi">#REF!</definedName>
    <definedName name="OLE_LINK1_1">#REF!</definedName>
    <definedName name="zadani">#REF!</definedName>
  </definedNames>
  <calcPr fullCalcOnLoad="1"/>
</workbook>
</file>

<file path=xl/sharedStrings.xml><?xml version="1.0" encoding="utf-8"?>
<sst xmlns="http://schemas.openxmlformats.org/spreadsheetml/2006/main" count="197" uniqueCount="148">
  <si>
    <t>Kód služby</t>
  </si>
  <si>
    <t>Název služby</t>
  </si>
  <si>
    <t>ID služby</t>
  </si>
  <si>
    <t>Popis služby</t>
  </si>
  <si>
    <t>Typické vnější cílové skupiny</t>
  </si>
  <si>
    <t>Orgány veřejné správy a místa výkonu veřejné moci.</t>
  </si>
  <si>
    <t>Lokalizace</t>
  </si>
  <si>
    <t>Adresa budovy, místnost</t>
  </si>
  <si>
    <t xml:space="preserve">Bezpečnost </t>
  </si>
  <si>
    <t>SEC1</t>
  </si>
  <si>
    <t>Standardní</t>
  </si>
  <si>
    <t>SEC1 poskytuje ochranu před podvržením zdrojových IP adres bezstavovým paketovým filtrem (anti spoofing filter)</t>
  </si>
  <si>
    <t>SEC2</t>
  </si>
  <si>
    <t>Bezstavové filtry</t>
  </si>
  <si>
    <t>SEC2 poskytuje filtraci dat bezstavovým paketovým fitrem (L3/L4)  povolujícím nebo blokujícím specifikované protokoly</t>
  </si>
  <si>
    <t>SEC3</t>
  </si>
  <si>
    <t>Stavový firewall</t>
  </si>
  <si>
    <t>SEC3 poskytuje ochranu stavovým aplikační firewallem s ochranou TCP spojení, inspekcí http, ftp, SMTP, ESMTP, hlasových protokolů (H.323, RTSP, SIP). Podporuje překlad adres pro uvedené protokoly. Je nutná kompatibilita s IPSec VPN.</t>
  </si>
  <si>
    <t>Dostupnost</t>
  </si>
  <si>
    <t>SLA1</t>
  </si>
  <si>
    <t>Služba lokálního Internetu, připojení nesymetrickou rychlostí</t>
  </si>
  <si>
    <t>SLA0</t>
  </si>
  <si>
    <t>SEC0</t>
  </si>
  <si>
    <t>SEC0 neposkytuje žádné doplňkové nastavení bezpečnosti služby - bezpečnost je dána charakterem služby</t>
  </si>
  <si>
    <t>Bez další bezpečnosti</t>
  </si>
  <si>
    <t>Koeficienty četnosti</t>
  </si>
  <si>
    <t>Minimální doba používání služby (měsíce</t>
  </si>
  <si>
    <t>Koeficient předpokládané průměrně používané služby</t>
  </si>
  <si>
    <t>Započtení vlivu minimální doby využívání služby</t>
  </si>
  <si>
    <t>Měsíční cena s rozpočítaným zřizovacím poplatkem</t>
  </si>
  <si>
    <t>Ne</t>
  </si>
  <si>
    <t>Základní parametry</t>
  </si>
  <si>
    <t>Koeficienty a ceny dle minimální doby používání služby</t>
  </si>
  <si>
    <t>do 24 měsíců</t>
  </si>
  <si>
    <t>Parametr</t>
  </si>
  <si>
    <t>Definice služby</t>
  </si>
  <si>
    <t>Ano</t>
  </si>
  <si>
    <t>SUP1</t>
  </si>
  <si>
    <t>SUP2</t>
  </si>
  <si>
    <t>Doplňkové parametry</t>
  </si>
  <si>
    <t>Podpora IPSec</t>
  </si>
  <si>
    <t>Výchozí</t>
  </si>
  <si>
    <t>x</t>
  </si>
  <si>
    <t>méně než
24 měsíců</t>
  </si>
  <si>
    <t>24 měsíců
a více</t>
  </si>
  <si>
    <t>24 měsíců a více</t>
  </si>
  <si>
    <t>INTAAS</t>
  </si>
  <si>
    <t>Podpora Instalace</t>
  </si>
  <si>
    <t>Samoinstalace služby se zasláním zařízení</t>
  </si>
  <si>
    <t>Provedení základní instalace poskytovatelem na místě</t>
  </si>
  <si>
    <t>Plná instalace  poskytovatelem na místě včetně oživení přístupu k internetu na jednom PC</t>
  </si>
  <si>
    <t>P1M</t>
  </si>
  <si>
    <t>P2M</t>
  </si>
  <si>
    <t>P4M</t>
  </si>
  <si>
    <t>P6M</t>
  </si>
  <si>
    <t>P8M</t>
  </si>
  <si>
    <t>P10M</t>
  </si>
  <si>
    <t>P16M</t>
  </si>
  <si>
    <t>Agreagace</t>
  </si>
  <si>
    <t>2Mbps</t>
  </si>
  <si>
    <t>1Mbps</t>
  </si>
  <si>
    <t>4Mbps</t>
  </si>
  <si>
    <t>6Mbps</t>
  </si>
  <si>
    <t>8Mbps</t>
  </si>
  <si>
    <t>10Mbps</t>
  </si>
  <si>
    <t>16Mbps</t>
  </si>
  <si>
    <t>A150</t>
  </si>
  <si>
    <t>A125</t>
  </si>
  <si>
    <t>A110</t>
  </si>
  <si>
    <t>Agregece 1-10</t>
  </si>
  <si>
    <t>Agregece 1-50</t>
  </si>
  <si>
    <t>Agregece 1-25</t>
  </si>
  <si>
    <t>Asymetrie upload</t>
  </si>
  <si>
    <t>U120</t>
  </si>
  <si>
    <t>Upload 1-20</t>
  </si>
  <si>
    <t>Upload 1-10</t>
  </si>
  <si>
    <t>U110</t>
  </si>
  <si>
    <t>U105</t>
  </si>
  <si>
    <t>Upload 1-05</t>
  </si>
  <si>
    <t>P25M</t>
  </si>
  <si>
    <t>25Mbps</t>
  </si>
  <si>
    <t>P512k</t>
  </si>
  <si>
    <t>512Kbps</t>
  </si>
  <si>
    <t>SUP0</t>
  </si>
  <si>
    <t>SLA2</t>
  </si>
  <si>
    <t>SLA3</t>
  </si>
  <si>
    <t>Šířka pásma pro download 512 Kbps</t>
  </si>
  <si>
    <t>Šířka pásma pro download 1 Mbps</t>
  </si>
  <si>
    <t>Asymetrie šířky pásma download ku upload nejvýše 1:20</t>
  </si>
  <si>
    <t>Asymetrie šířky pásma download ku upload nejvýše 1:10</t>
  </si>
  <si>
    <t>Asymetrie šířky pásma download ku upload nejvýše 1:5</t>
  </si>
  <si>
    <t>Agregace služby maximálně 1:50</t>
  </si>
  <si>
    <t>Agregace  služby maximálně 1:25</t>
  </si>
  <si>
    <t>Agregace  služby maximálně 1:10</t>
  </si>
  <si>
    <t>Šířka pásma pro download 2 Mbps</t>
  </si>
  <si>
    <t>Šířka pásma pro download 4 Mbps</t>
  </si>
  <si>
    <t>Šířka pásma pro download 6 Mbps</t>
  </si>
  <si>
    <t>Šířka pásma pro download 8 Mbps</t>
  </si>
  <si>
    <t>Šířka pásma pro download 10 Mbps</t>
  </si>
  <si>
    <t>Šířka pásma pro download 16 Mbps</t>
  </si>
  <si>
    <t>Šířka pásma pro download 25 Mbps</t>
  </si>
  <si>
    <t>Typ služby</t>
  </si>
  <si>
    <t>Wired</t>
  </si>
  <si>
    <t>TWL</t>
  </si>
  <si>
    <t>TWR</t>
  </si>
  <si>
    <t>Wireless</t>
  </si>
  <si>
    <t>TMB</t>
  </si>
  <si>
    <t>Mobile</t>
  </si>
  <si>
    <t>Služba realizovaná mobilní přenosovou technologií (např. GPRS, CDMA, EDGE, 3G)</t>
  </si>
  <si>
    <t>Služba realizovaná přenosovou technologií po pevném vedení (např. ADSL, VDSL)</t>
  </si>
  <si>
    <t>Služba realizovaná bezdrátovou technologií (např. WiMAX, Wi-Fi, satelitní připojení)</t>
  </si>
  <si>
    <t>TUNI</t>
  </si>
  <si>
    <t>Univerzální</t>
  </si>
  <si>
    <t>Služba realizovaná libovolnou přenosovou technologií (např. jakoukoli z TWR, TWL, TMB)</t>
  </si>
  <si>
    <t>Odstranění závady nejpozději do následujícího pracovního dne s tím v případě závady koncových zařízení poskytovatele je provedena jejich oprava/výměna poskytovatelem na místě.</t>
  </si>
  <si>
    <t>Odstranění závady s  s dodržením SLA 99,00% s tím v případě závady koncových zařízení poskytovatele je provedena jejich oprava/výměna poskytovatelem na místě.</t>
  </si>
  <si>
    <t>Kód varianty parametru</t>
  </si>
  <si>
    <t>Hodnota varianty parametru</t>
  </si>
  <si>
    <t>Popis varianty parametru</t>
  </si>
  <si>
    <t>Poměrná cena služby pro hodnocení zohledňuje všechny cenové koeficienty, doplňkové ceny i míru používání jednotlivých variant služby.
Poměrná cena služby pro hodnocení je určena jako měsíční poměrná cena služby a kalkulována váženě na dobu užívání 12 měsíců pro pásmo minimální doby používání služby do 24 měsíců a 24 měsíců pro pásmo minimální doby používání služby 24 měsíců a více.</t>
  </si>
  <si>
    <t>Poměrná cena služby pro hodnocení:</t>
  </si>
  <si>
    <t>Ceny za výchozí profil základu služby</t>
  </si>
  <si>
    <t>Ceny dle minimální doby používání služby</t>
  </si>
  <si>
    <t>ZKS016</t>
  </si>
  <si>
    <t>Měsíční
paušál</t>
  </si>
  <si>
    <t>Instalační
poplatek</t>
  </si>
  <si>
    <t>Vážené cenové koeficienty variant</t>
  </si>
  <si>
    <t>Vážené cenové koeficienty parametrů</t>
  </si>
  <si>
    <t>Vážené doplňkové ceny variant</t>
  </si>
  <si>
    <t>Vážené  doplňkové ceny parametrů</t>
  </si>
  <si>
    <t>Odstranění závady nejpozději do 1 kalendářního týdne s tím,že v případě závady koncového zařízení poskytovatele je provedena jejich oprava/výměna poskytovatelem na místě.</t>
  </si>
  <si>
    <t>Bez SLA. Odstranění závady s tím, že oprava koncového zařízení probíhá zasláním koncového zařízení poskytovateli služby (náklady na zaslání zařízení hradí koncový uživatel).</t>
  </si>
  <si>
    <t>Služba včetně koncového zařízení nepodporuje navazování IPSec tunelu</t>
  </si>
  <si>
    <t>Služba včetně koncového zařízení podporuje navazování IPSec tunelu</t>
  </si>
  <si>
    <t>Dohližitelnost služby</t>
  </si>
  <si>
    <t>Funkčnost je podmíněna službami</t>
  </si>
  <si>
    <t>Nejvýše přípustná doba zavedení služby
(v kalendářních dnech)</t>
  </si>
  <si>
    <r>
      <t xml:space="preserve">Přístup k celosvětové síti internet (mezinárodní internet a NIXCZ) předaný v lokalitě požadované konkrétní organizací nesymetrickou rychlostí. Součástí služby je zřízení a provozování přenosové trasy, přidělení jedné pevné veřejné IP adresy. Služba nesmí bez výslovného požadavku zákazníka filtrovat žádné IP služby ani v jednom směru (lokalita&gt;internet i internet&gt;lokalita). Služba je předávána na rozhraní Ethernet RJ-45 nebo USB dle přání koncového uživatele. Na službu se nevztahuje žádné omezení objemu přenesených dat.
</t>
    </r>
    <r>
      <rPr>
        <sz val="10"/>
        <rFont val="Arial"/>
        <family val="2"/>
      </rPr>
      <t>Přenosou technologií je míněna technologie, kterou je realizováno koncové připojení lokality (tzv. "poslední míle"), nikoli přenosové technologie použité na celé přenosové trase.</t>
    </r>
  </si>
  <si>
    <t>IPSEC0</t>
  </si>
  <si>
    <t>IPSEC1</t>
  </si>
  <si>
    <t>Samoinstalace</t>
  </si>
  <si>
    <t>Základní</t>
  </si>
  <si>
    <t>Plná</t>
  </si>
  <si>
    <t>Bez SLA</t>
  </si>
  <si>
    <t>Týden</t>
  </si>
  <si>
    <t>NBD</t>
  </si>
  <si>
    <t>SLA99</t>
  </si>
  <si>
    <t>Šířka pásma download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</si>
</sst>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"/>
    <numFmt numFmtId="166" formatCode="0.000%"/>
    <numFmt numFmtId="167" formatCode="0.0000"/>
    <numFmt numFmtId="168" formatCode="#,##0.00&quot;      &quot;;\-#,##0.00&quot;      &quot;;&quot; -&quot;#&quot;      &quot;;@\ "/>
    <numFmt numFmtId="169" formatCode="#,##0.00&quot; Kč &quot;;\-#,##0.00&quot; Kč &quot;;&quot; -&quot;#&quot; Kč &quot;;@\ "/>
    <numFmt numFmtId="170" formatCode="#,##0.00\ &quot;Kč&quot;"/>
    <numFmt numFmtId="171" formatCode="0.000"/>
    <numFmt numFmtId="172" formatCode="hh:mm"/>
    <numFmt numFmtId="173" formatCode="#,##0.000_ ;\-#,##0.000\ "/>
    <numFmt numFmtId="174" formatCode="_-* #,##0.000\ &quot;Kč&quot;_-;\-* #,##0.000\ &quot;Kč&quot;_-;_-* &quot;-&quot;???\ &quot;Kč&quot;_-;_-@_-"/>
    <numFmt numFmtId="175" formatCode="&quot;€&quot;#,##0;\-&quot;€&quot;#,##0"/>
    <numFmt numFmtId="176" formatCode="&quot;€&quot;#,##0;[Red]\-&quot;€&quot;#,##0"/>
    <numFmt numFmtId="177" formatCode="&quot;€&quot;#,##0.00;\-&quot;€&quot;#,##0.00"/>
    <numFmt numFmtId="178" formatCode="&quot;€&quot;#,##0.00;[Red]\-&quot;€&quot;#,##0.00"/>
    <numFmt numFmtId="179" formatCode="_-&quot;€&quot;* #,##0_-;\-&quot;€&quot;* #,##0_-;_-&quot;€&quot;* &quot;-&quot;_-;_-@_-"/>
    <numFmt numFmtId="180" formatCode="_-* #,##0_-;\-* #,##0_-;_-* &quot;-&quot;_-;_-@_-"/>
    <numFmt numFmtId="181" formatCode="_-&quot;€&quot;* #,##0.00_-;\-&quot;€&quot;* #,##0.00_-;_-&quot;€&quot;* &quot;-&quot;??_-;_-@_-"/>
    <numFmt numFmtId="182" formatCode="_-* #,##0.00_-;\-* #,##0.00_-;_-* &quot;-&quot;??_-;_-@_-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_-* #,##0.0000\ &quot;Kč&quot;_-;\-* #,##0.0000\ &quot;Kč&quot;_-;_-* &quot;-&quot;???\ &quot;Kč&quot;_-;_-@_-"/>
    <numFmt numFmtId="190" formatCode="_-* #,##0.00000\ &quot;Kč&quot;_-;\-* #,##0.00000\ &quot;Kč&quot;_-;_-* &quot;-&quot;???\ &quot;Kč&quot;_-;_-@_-"/>
    <numFmt numFmtId="191" formatCode="#,##0.000"/>
    <numFmt numFmtId="192" formatCode="#,###,###,##0.000\ &quot;Kč&quot;"/>
  </numFmts>
  <fonts count="24">
    <font>
      <sz val="10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color indexed="8"/>
      <name val="Arial"/>
      <family val="0"/>
    </font>
    <font>
      <sz val="10"/>
      <name val="Helv"/>
      <family val="0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10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thin"/>
      <right>
        <color indexed="63"/>
      </right>
      <top style="hair">
        <color indexed="8"/>
      </top>
      <bottom style="thin"/>
    </border>
    <border>
      <left style="hair"/>
      <right style="thin"/>
      <top style="hair">
        <color indexed="8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thin"/>
      <right>
        <color indexed="63"/>
      </right>
      <top style="thin"/>
      <bottom style="hair">
        <color indexed="8"/>
      </bottom>
    </border>
    <border>
      <left style="hair"/>
      <right style="thin"/>
      <top style="thin"/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thin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/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 style="thin"/>
      <top style="thin"/>
      <bottom style="hair">
        <color indexed="8"/>
      </bottom>
    </border>
    <border>
      <left style="thin"/>
      <right>
        <color indexed="63"/>
      </right>
      <top style="hair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 style="thin"/>
      <bottom>
        <color indexed="63"/>
      </bottom>
    </border>
    <border>
      <left style="thin"/>
      <right style="hair">
        <color indexed="8"/>
      </right>
      <top style="thin"/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>
        <color indexed="8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>
        <color indexed="8"/>
      </right>
      <top style="hair">
        <color indexed="8"/>
      </top>
      <bottom style="thin"/>
    </border>
    <border>
      <left>
        <color indexed="63"/>
      </left>
      <right style="thin"/>
      <top style="hair"/>
      <bottom style="hair">
        <color indexed="8"/>
      </bottom>
    </border>
    <border>
      <left style="hair"/>
      <right style="hair">
        <color indexed="8"/>
      </right>
      <top style="thin"/>
      <bottom>
        <color indexed="63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>
        <color indexed="8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23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14" borderId="0" applyNumberFormat="0" applyBorder="0" applyAlignment="0" applyProtection="0"/>
    <xf numFmtId="0" fontId="9" fillId="15" borderId="0" applyNumberFormat="0" applyBorder="0" applyAlignment="0" applyProtection="0"/>
    <xf numFmtId="0" fontId="13" fillId="2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17" borderId="5" applyNumberFormat="0" applyAlignment="0" applyProtection="0"/>
    <xf numFmtId="0" fontId="11" fillId="3" borderId="1" applyNumberFormat="0" applyAlignment="0" applyProtection="0"/>
    <xf numFmtId="0" fontId="14" fillId="0" borderId="6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4" borderId="0" applyNumberFormat="0" applyBorder="0" applyAlignment="0" applyProtection="0"/>
    <xf numFmtId="0" fontId="22" fillId="0" borderId="0">
      <alignment/>
      <protection/>
    </xf>
    <xf numFmtId="0" fontId="0" fillId="4" borderId="7" applyNumberFormat="0" applyFont="0" applyAlignment="0" applyProtection="0"/>
    <xf numFmtId="0" fontId="12" fillId="2" borderId="8" applyNumberFormat="0" applyAlignment="0" applyProtection="0"/>
    <xf numFmtId="9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171" fontId="1" fillId="18" borderId="10" xfId="15" applyNumberFormat="1" applyFont="1" applyFill="1" applyBorder="1" applyAlignment="1" applyProtection="1">
      <alignment horizontal="center" vertical="top" wrapText="1"/>
      <protection hidden="1"/>
    </xf>
    <xf numFmtId="0" fontId="0" fillId="0" borderId="0" xfId="15" applyFont="1" applyBorder="1" applyAlignment="1" applyProtection="1">
      <alignment vertical="top" wrapText="1"/>
      <protection hidden="1"/>
    </xf>
    <xf numFmtId="0" fontId="0" fillId="0" borderId="0" xfId="15" applyFont="1" applyFill="1" applyBorder="1" applyAlignment="1" applyProtection="1">
      <alignment horizontal="center" vertical="top" wrapText="1"/>
      <protection hidden="1"/>
    </xf>
    <xf numFmtId="0" fontId="0" fillId="0" borderId="0" xfId="15" applyFont="1" applyFill="1" applyBorder="1" applyAlignment="1" applyProtection="1">
      <alignment horizontal="right" vertical="top" wrapText="1"/>
      <protection hidden="1"/>
    </xf>
    <xf numFmtId="0" fontId="0" fillId="0" borderId="0" xfId="15" applyFont="1" applyAlignment="1" applyProtection="1">
      <alignment vertical="top" wrapText="1"/>
      <protection hidden="1"/>
    </xf>
    <xf numFmtId="0" fontId="0" fillId="0" borderId="0" xfId="15" applyFont="1" applyFill="1" applyAlignment="1" applyProtection="1">
      <alignment vertical="top" wrapText="1"/>
      <protection hidden="1"/>
    </xf>
    <xf numFmtId="0" fontId="0" fillId="0" borderId="0" xfId="15" applyFont="1" applyAlignment="1" applyProtection="1">
      <alignment horizontal="right" vertical="top" wrapText="1"/>
      <protection hidden="1"/>
    </xf>
    <xf numFmtId="0" fontId="0" fillId="0" borderId="0" xfId="0" applyFont="1" applyAlignment="1" applyProtection="1">
      <alignment wrapText="1"/>
      <protection hidden="1"/>
    </xf>
    <xf numFmtId="0" fontId="21" fillId="0" borderId="10" xfId="15" applyFont="1" applyBorder="1" applyAlignment="1" applyProtection="1">
      <alignment horizontal="left" vertical="top" wrapText="1"/>
      <protection hidden="1"/>
    </xf>
    <xf numFmtId="171" fontId="0" fillId="19" borderId="10" xfId="15" applyNumberFormat="1" applyFont="1" applyFill="1" applyBorder="1" applyAlignment="1" applyProtection="1">
      <alignment horizontal="center" vertical="top" wrapText="1"/>
      <protection locked="0"/>
    </xf>
    <xf numFmtId="0" fontId="1" fillId="0" borderId="11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0" fillId="0" borderId="0" xfId="0" applyFont="1" applyAlignment="1" applyProtection="1">
      <alignment vertical="top"/>
      <protection hidden="1"/>
    </xf>
    <xf numFmtId="0" fontId="1" fillId="20" borderId="11" xfId="0" applyFont="1" applyFill="1" applyBorder="1" applyAlignment="1" applyProtection="1">
      <alignment horizontal="left" vertical="top"/>
      <protection hidden="1"/>
    </xf>
    <xf numFmtId="0" fontId="1" fillId="20" borderId="0" xfId="0" applyFont="1" applyFill="1" applyBorder="1" applyAlignment="1" applyProtection="1">
      <alignment horizontal="left" vertical="top" wrapText="1"/>
      <protection hidden="1"/>
    </xf>
    <xf numFmtId="0" fontId="1" fillId="21" borderId="12" xfId="15" applyFont="1" applyFill="1" applyBorder="1" applyAlignment="1" applyProtection="1">
      <alignment horizontal="center" vertical="top" wrapText="1"/>
      <protection hidden="1"/>
    </xf>
    <xf numFmtId="0" fontId="1" fillId="21" borderId="13" xfId="15" applyFont="1" applyFill="1" applyBorder="1" applyAlignment="1" applyProtection="1">
      <alignment horizontal="center" vertical="top" wrapText="1"/>
      <protection hidden="1"/>
    </xf>
    <xf numFmtId="0" fontId="0" fillId="0" borderId="10" xfId="15" applyFont="1" applyBorder="1" applyAlignment="1" applyProtection="1">
      <alignment horizontal="left" vertical="top" wrapText="1"/>
      <protection hidden="1"/>
    </xf>
    <xf numFmtId="0" fontId="0" fillId="0" borderId="0" xfId="0" applyFont="1" applyBorder="1" applyAlignment="1" applyProtection="1">
      <alignment horizontal="left" vertical="top"/>
      <protection hidden="1"/>
    </xf>
    <xf numFmtId="0" fontId="0" fillId="0" borderId="0" xfId="15" applyFont="1" applyFill="1" applyBorder="1" applyAlignment="1" applyProtection="1">
      <alignment horizontal="left" vertical="top"/>
      <protection hidden="1"/>
    </xf>
    <xf numFmtId="0" fontId="0" fillId="0" borderId="0" xfId="15" applyFont="1" applyBorder="1" applyAlignment="1" applyProtection="1">
      <alignment horizontal="left" vertical="top"/>
      <protection hidden="1"/>
    </xf>
    <xf numFmtId="171" fontId="0" fillId="22" borderId="14" xfId="43" applyNumberFormat="1" applyFont="1" applyFill="1" applyBorder="1" applyAlignment="1" applyProtection="1">
      <alignment horizontal="center" vertical="top" wrapText="1"/>
      <protection hidden="1"/>
    </xf>
    <xf numFmtId="171" fontId="0" fillId="22" borderId="15" xfId="43" applyNumberFormat="1" applyFont="1" applyFill="1" applyBorder="1" applyAlignment="1" applyProtection="1">
      <alignment horizontal="center" vertical="top" wrapText="1"/>
      <protection hidden="1"/>
    </xf>
    <xf numFmtId="171" fontId="0" fillId="22" borderId="16" xfId="43" applyNumberFormat="1" applyFont="1" applyFill="1" applyBorder="1" applyAlignment="1" applyProtection="1">
      <alignment horizontal="center" vertical="top" wrapText="1"/>
      <protection hidden="1"/>
    </xf>
    <xf numFmtId="171" fontId="0" fillId="22" borderId="17" xfId="43" applyNumberFormat="1" applyFont="1" applyFill="1" applyBorder="1" applyAlignment="1" applyProtection="1">
      <alignment horizontal="center" vertical="top" wrapText="1"/>
      <protection hidden="1"/>
    </xf>
    <xf numFmtId="0" fontId="0" fillId="0" borderId="18" xfId="0" applyFont="1" applyFill="1" applyBorder="1" applyAlignment="1" applyProtection="1">
      <alignment wrapText="1"/>
      <protection hidden="1"/>
    </xf>
    <xf numFmtId="0" fontId="0" fillId="0" borderId="19" xfId="0" applyFont="1" applyFill="1" applyBorder="1" applyAlignment="1" applyProtection="1">
      <alignment wrapText="1"/>
      <protection hidden="1"/>
    </xf>
    <xf numFmtId="0" fontId="0" fillId="0" borderId="20" xfId="15" applyFont="1" applyBorder="1" applyAlignment="1" applyProtection="1">
      <alignment horizontal="left" vertical="top" wrapText="1"/>
      <protection hidden="1"/>
    </xf>
    <xf numFmtId="0" fontId="0" fillId="0" borderId="21" xfId="15" applyFont="1" applyBorder="1" applyAlignment="1" applyProtection="1">
      <alignment vertical="top" wrapText="1"/>
      <protection hidden="1"/>
    </xf>
    <xf numFmtId="0" fontId="0" fillId="0" borderId="10" xfId="15" applyFont="1" applyBorder="1" applyAlignment="1" applyProtection="1">
      <alignment horizontal="center" vertical="top" wrapText="1"/>
      <protection hidden="1"/>
    </xf>
    <xf numFmtId="0" fontId="0" fillId="0" borderId="19" xfId="0" applyFont="1" applyFill="1" applyBorder="1" applyAlignment="1" applyProtection="1">
      <alignment horizontal="center" wrapText="1"/>
      <protection hidden="1"/>
    </xf>
    <xf numFmtId="0" fontId="21" fillId="23" borderId="0" xfId="15" applyFont="1" applyFill="1" applyBorder="1" applyAlignment="1" applyProtection="1">
      <alignment horizontal="left" vertical="top" wrapText="1"/>
      <protection hidden="1"/>
    </xf>
    <xf numFmtId="171" fontId="0" fillId="22" borderId="22" xfId="43" applyNumberFormat="1" applyFont="1" applyFill="1" applyBorder="1" applyAlignment="1" applyProtection="1">
      <alignment horizontal="center" vertical="top" wrapText="1"/>
      <protection hidden="1"/>
    </xf>
    <xf numFmtId="171" fontId="0" fillId="22" borderId="23" xfId="43" applyNumberFormat="1" applyFont="1" applyFill="1" applyBorder="1" applyAlignment="1" applyProtection="1">
      <alignment horizontal="center" vertical="top" wrapText="1"/>
      <protection hidden="1"/>
    </xf>
    <xf numFmtId="171" fontId="0" fillId="22" borderId="24" xfId="43" applyNumberFormat="1" applyFont="1" applyFill="1" applyBorder="1" applyAlignment="1" applyProtection="1">
      <alignment horizontal="center" vertical="top" wrapText="1"/>
      <protection hidden="1"/>
    </xf>
    <xf numFmtId="171" fontId="0" fillId="22" borderId="25" xfId="43" applyNumberFormat="1" applyFont="1" applyFill="1" applyBorder="1" applyAlignment="1" applyProtection="1">
      <alignment horizontal="center" vertical="top" wrapText="1"/>
      <protection hidden="1"/>
    </xf>
    <xf numFmtId="171" fontId="0" fillId="19" borderId="26" xfId="15" applyNumberFormat="1" applyFont="1" applyFill="1" applyBorder="1" applyAlignment="1" applyProtection="1">
      <alignment horizontal="center" vertical="top" wrapText="1"/>
      <protection locked="0"/>
    </xf>
    <xf numFmtId="171" fontId="1" fillId="18" borderId="26" xfId="15" applyNumberFormat="1" applyFont="1" applyFill="1" applyBorder="1" applyAlignment="1" applyProtection="1">
      <alignment horizontal="center" vertical="top" wrapText="1"/>
      <protection hidden="1"/>
    </xf>
    <xf numFmtId="171" fontId="0" fillId="19" borderId="27" xfId="15" applyNumberFormat="1" applyFont="1" applyFill="1" applyBorder="1" applyAlignment="1" applyProtection="1">
      <alignment horizontal="center" vertical="top" wrapText="1"/>
      <protection locked="0"/>
    </xf>
    <xf numFmtId="171" fontId="0" fillId="19" borderId="28" xfId="15" applyNumberFormat="1" applyFont="1" applyFill="1" applyBorder="1" applyAlignment="1" applyProtection="1">
      <alignment horizontal="center" vertical="top" wrapText="1"/>
      <protection locked="0"/>
    </xf>
    <xf numFmtId="171" fontId="0" fillId="22" borderId="29" xfId="43" applyNumberFormat="1" applyFont="1" applyFill="1" applyBorder="1" applyAlignment="1" applyProtection="1">
      <alignment horizontal="center" vertical="top" wrapText="1"/>
      <protection hidden="1"/>
    </xf>
    <xf numFmtId="171" fontId="0" fillId="22" borderId="30" xfId="43" applyNumberFormat="1" applyFont="1" applyFill="1" applyBorder="1" applyAlignment="1" applyProtection="1">
      <alignment horizontal="center" vertical="top" wrapText="1"/>
      <protection hidden="1"/>
    </xf>
    <xf numFmtId="0" fontId="1" fillId="21" borderId="31" xfId="0" applyFont="1" applyFill="1" applyBorder="1" applyAlignment="1" applyProtection="1">
      <alignment vertical="top" wrapText="1"/>
      <protection hidden="1"/>
    </xf>
    <xf numFmtId="0" fontId="1" fillId="21" borderId="32" xfId="0" applyFont="1" applyFill="1" applyBorder="1" applyAlignment="1" applyProtection="1">
      <alignment vertical="top" wrapText="1"/>
      <protection hidden="1"/>
    </xf>
    <xf numFmtId="0" fontId="1" fillId="21" borderId="33" xfId="0" applyFont="1" applyFill="1" applyBorder="1" applyAlignment="1" applyProtection="1">
      <alignment vertical="top" wrapText="1"/>
      <protection hidden="1"/>
    </xf>
    <xf numFmtId="0" fontId="1" fillId="21" borderId="34" xfId="0" applyFont="1" applyFill="1" applyBorder="1" applyAlignment="1" applyProtection="1">
      <alignment vertical="top" wrapText="1"/>
      <protection hidden="1"/>
    </xf>
    <xf numFmtId="0" fontId="1" fillId="0" borderId="35" xfId="15" applyFont="1" applyBorder="1" applyAlignment="1" applyProtection="1">
      <alignment horizontal="left" vertical="top" wrapText="1"/>
      <protection hidden="1"/>
    </xf>
    <xf numFmtId="0" fontId="1" fillId="0" borderId="36" xfId="0" applyFont="1" applyBorder="1" applyAlignment="1" applyProtection="1">
      <alignment vertical="top" wrapText="1"/>
      <protection hidden="1"/>
    </xf>
    <xf numFmtId="0" fontId="0" fillId="0" borderId="37" xfId="0" applyFont="1" applyBorder="1" applyAlignment="1" applyProtection="1">
      <alignment vertical="top" wrapText="1"/>
      <protection hidden="1"/>
    </xf>
    <xf numFmtId="167" fontId="1" fillId="24" borderId="38" xfId="0" applyNumberFormat="1" applyFont="1" applyFill="1" applyBorder="1" applyAlignment="1" applyProtection="1">
      <alignment horizontal="center" vertical="top" wrapText="1"/>
      <protection hidden="1"/>
    </xf>
    <xf numFmtId="167" fontId="1" fillId="24" borderId="39" xfId="0" applyNumberFormat="1" applyFont="1" applyFill="1" applyBorder="1" applyAlignment="1" applyProtection="1">
      <alignment horizontal="center" vertical="top" wrapText="1"/>
      <protection hidden="1"/>
    </xf>
    <xf numFmtId="171" fontId="0" fillId="0" borderId="0" xfId="15" applyNumberFormat="1" applyFont="1" applyFill="1" applyBorder="1" applyAlignment="1" applyProtection="1">
      <alignment horizontal="center" vertical="top" wrapText="1"/>
      <protection hidden="1"/>
    </xf>
    <xf numFmtId="171" fontId="0" fillId="0" borderId="0" xfId="15" applyNumberFormat="1" applyFont="1" applyFill="1" applyBorder="1" applyAlignment="1" applyProtection="1">
      <alignment horizontal="right" vertical="top" wrapText="1"/>
      <protection hidden="1"/>
    </xf>
    <xf numFmtId="171" fontId="0" fillId="0" borderId="0" xfId="0" applyNumberFormat="1" applyFont="1" applyFill="1" applyBorder="1" applyAlignment="1" applyProtection="1">
      <alignment horizontal="right" vertical="top" wrapText="1"/>
      <protection hidden="1"/>
    </xf>
    <xf numFmtId="171" fontId="0" fillId="0" borderId="0" xfId="0" applyNumberFormat="1" applyFont="1" applyFill="1" applyBorder="1" applyAlignment="1" applyProtection="1">
      <alignment horizontal="right" vertical="top"/>
      <protection hidden="1"/>
    </xf>
    <xf numFmtId="0" fontId="1" fillId="21" borderId="33" xfId="15" applyFont="1" applyFill="1" applyBorder="1" applyAlignment="1" applyProtection="1">
      <alignment horizontal="left" vertical="top" wrapText="1"/>
      <protection hidden="1"/>
    </xf>
    <xf numFmtId="0" fontId="1" fillId="21" borderId="34" xfId="15" applyFont="1" applyFill="1" applyBorder="1" applyAlignment="1" applyProtection="1">
      <alignment horizontal="left" vertical="top" wrapText="1"/>
      <protection hidden="1"/>
    </xf>
    <xf numFmtId="0" fontId="1" fillId="21" borderId="40" xfId="15" applyFont="1" applyFill="1" applyBorder="1" applyAlignment="1" applyProtection="1">
      <alignment horizontal="left" vertical="top" wrapText="1"/>
      <protection hidden="1"/>
    </xf>
    <xf numFmtId="0" fontId="1" fillId="21" borderId="38" xfId="0" applyFont="1" applyFill="1" applyBorder="1" applyAlignment="1" applyProtection="1">
      <alignment horizontal="center" vertical="top" wrapText="1"/>
      <protection hidden="1"/>
    </xf>
    <xf numFmtId="171" fontId="0" fillId="25" borderId="41" xfId="43" applyNumberFormat="1" applyFont="1" applyFill="1" applyBorder="1" applyAlignment="1" applyProtection="1">
      <alignment horizontal="center" vertical="top" wrapText="1"/>
      <protection hidden="1"/>
    </xf>
    <xf numFmtId="171" fontId="0" fillId="25" borderId="42" xfId="43" applyNumberFormat="1" applyFont="1" applyFill="1" applyBorder="1" applyAlignment="1" applyProtection="1">
      <alignment horizontal="center" vertical="top" wrapText="1"/>
      <protection hidden="1"/>
    </xf>
    <xf numFmtId="0" fontId="21" fillId="0" borderId="43" xfId="15" applyFont="1" applyBorder="1" applyAlignment="1" applyProtection="1">
      <alignment horizontal="left" vertical="top" wrapText="1"/>
      <protection hidden="1"/>
    </xf>
    <xf numFmtId="0" fontId="0" fillId="0" borderId="43" xfId="15" applyFont="1" applyBorder="1" applyAlignment="1" applyProtection="1">
      <alignment horizontal="left" vertical="top" wrapText="1"/>
      <protection hidden="1"/>
    </xf>
    <xf numFmtId="0" fontId="0" fillId="0" borderId="43" xfId="15" applyFont="1" applyBorder="1" applyAlignment="1" applyProtection="1">
      <alignment horizontal="center" vertical="top" wrapText="1"/>
      <protection hidden="1"/>
    </xf>
    <xf numFmtId="171" fontId="0" fillId="22" borderId="44" xfId="43" applyNumberFormat="1" applyFont="1" applyFill="1" applyBorder="1" applyAlignment="1" applyProtection="1">
      <alignment horizontal="center" vertical="top" wrapText="1"/>
      <protection hidden="1"/>
    </xf>
    <xf numFmtId="171" fontId="0" fillId="22" borderId="45" xfId="43" applyNumberFormat="1" applyFont="1" applyFill="1" applyBorder="1" applyAlignment="1" applyProtection="1">
      <alignment horizontal="center" vertical="top" wrapText="1"/>
      <protection hidden="1"/>
    </xf>
    <xf numFmtId="0" fontId="1" fillId="21" borderId="46" xfId="15" applyFont="1" applyFill="1" applyBorder="1" applyAlignment="1" applyProtection="1">
      <alignment horizontal="left" vertical="top" wrapText="1"/>
      <protection hidden="1"/>
    </xf>
    <xf numFmtId="0" fontId="1" fillId="21" borderId="47" xfId="15" applyFont="1" applyFill="1" applyBorder="1" applyAlignment="1" applyProtection="1">
      <alignment horizontal="left" vertical="top" wrapText="1"/>
      <protection hidden="1"/>
    </xf>
    <xf numFmtId="0" fontId="1" fillId="21" borderId="48" xfId="15" applyFont="1" applyFill="1" applyBorder="1" applyAlignment="1" applyProtection="1">
      <alignment horizontal="center" vertical="top" wrapText="1"/>
      <protection hidden="1"/>
    </xf>
    <xf numFmtId="173" fontId="0" fillId="25" borderId="12" xfId="43" applyNumberFormat="1" applyFont="1" applyFill="1" applyBorder="1" applyAlignment="1" applyProtection="1">
      <alignment horizontal="center" vertical="top" wrapText="1"/>
      <protection hidden="1"/>
    </xf>
    <xf numFmtId="173" fontId="0" fillId="25" borderId="13" xfId="43" applyNumberFormat="1" applyFont="1" applyFill="1" applyBorder="1" applyAlignment="1" applyProtection="1">
      <alignment horizontal="center" vertical="top" wrapText="1"/>
      <protection hidden="1"/>
    </xf>
    <xf numFmtId="171" fontId="0" fillId="19" borderId="43" xfId="15" applyNumberFormat="1" applyFont="1" applyFill="1" applyBorder="1" applyAlignment="1" applyProtection="1">
      <alignment horizontal="center" vertical="top" wrapText="1"/>
      <protection locked="0"/>
    </xf>
    <xf numFmtId="171" fontId="0" fillId="19" borderId="49" xfId="15" applyNumberFormat="1" applyFont="1" applyFill="1" applyBorder="1" applyAlignment="1" applyProtection="1">
      <alignment horizontal="center" vertical="top" wrapText="1"/>
      <protection locked="0"/>
    </xf>
    <xf numFmtId="171" fontId="0" fillId="22" borderId="50" xfId="43" applyNumberFormat="1" applyFont="1" applyFill="1" applyBorder="1" applyAlignment="1" applyProtection="1">
      <alignment horizontal="center" vertical="top" wrapText="1"/>
      <protection hidden="1"/>
    </xf>
    <xf numFmtId="171" fontId="0" fillId="22" borderId="51" xfId="43" applyNumberFormat="1" applyFont="1" applyFill="1" applyBorder="1" applyAlignment="1" applyProtection="1">
      <alignment horizontal="center" vertical="top" wrapText="1"/>
      <protection hidden="1"/>
    </xf>
    <xf numFmtId="191" fontId="0" fillId="26" borderId="52" xfId="15" applyNumberFormat="1" applyFont="1" applyFill="1" applyBorder="1" applyAlignment="1" applyProtection="1">
      <alignment horizontal="center" vertical="top" wrapText="1"/>
      <protection locked="0"/>
    </xf>
    <xf numFmtId="191" fontId="1" fillId="27" borderId="53" xfId="0" applyNumberFormat="1" applyFont="1" applyFill="1" applyBorder="1" applyAlignment="1" applyProtection="1">
      <alignment horizontal="right" vertical="top" wrapText="1"/>
      <protection hidden="1"/>
    </xf>
    <xf numFmtId="191" fontId="0" fillId="26" borderId="18" xfId="0" applyNumberFormat="1" applyFont="1" applyFill="1" applyBorder="1" applyAlignment="1" applyProtection="1">
      <alignment horizontal="right" vertical="top"/>
      <protection locked="0"/>
    </xf>
    <xf numFmtId="191" fontId="1" fillId="27" borderId="18" xfId="0" applyNumberFormat="1" applyFont="1" applyFill="1" applyBorder="1" applyAlignment="1" applyProtection="1">
      <alignment horizontal="right" vertical="top" wrapText="1"/>
      <protection hidden="1"/>
    </xf>
    <xf numFmtId="191" fontId="0" fillId="26" borderId="54" xfId="15" applyNumberFormat="1" applyFont="1" applyFill="1" applyBorder="1" applyAlignment="1" applyProtection="1">
      <alignment horizontal="right" vertical="top" wrapText="1"/>
      <protection locked="0"/>
    </xf>
    <xf numFmtId="191" fontId="0" fillId="26" borderId="27" xfId="15" applyNumberFormat="1" applyFont="1" applyFill="1" applyBorder="1" applyAlignment="1" applyProtection="1">
      <alignment horizontal="right" vertical="top" wrapText="1"/>
      <protection locked="0"/>
    </xf>
    <xf numFmtId="191" fontId="0" fillId="26" borderId="55" xfId="0" applyNumberFormat="1" applyFont="1" applyFill="1" applyBorder="1" applyAlignment="1" applyProtection="1">
      <alignment horizontal="right" vertical="top"/>
      <protection locked="0"/>
    </xf>
    <xf numFmtId="191" fontId="1" fillId="27" borderId="56" xfId="0" applyNumberFormat="1" applyFont="1" applyFill="1" applyBorder="1" applyAlignment="1" applyProtection="1">
      <alignment horizontal="right" vertical="top" wrapText="1"/>
      <protection hidden="1"/>
    </xf>
    <xf numFmtId="0" fontId="0" fillId="0" borderId="57" xfId="15" applyFont="1" applyFill="1" applyBorder="1" applyAlignment="1" applyProtection="1">
      <alignment horizontal="left" vertical="top" wrapText="1"/>
      <protection hidden="1"/>
    </xf>
    <xf numFmtId="0" fontId="0" fillId="0" borderId="58" xfId="15" applyFont="1" applyFill="1" applyBorder="1" applyAlignment="1" applyProtection="1">
      <alignment horizontal="left" vertical="top" wrapText="1"/>
      <protection hidden="1"/>
    </xf>
    <xf numFmtId="0" fontId="0" fillId="0" borderId="10" xfId="15" applyFont="1" applyFill="1" applyBorder="1" applyAlignment="1" applyProtection="1">
      <alignment horizontal="left" vertical="top" wrapText="1"/>
      <protection hidden="1"/>
    </xf>
    <xf numFmtId="10" fontId="0" fillId="0" borderId="10" xfId="15" applyNumberFormat="1" applyFont="1" applyFill="1" applyBorder="1" applyAlignment="1" applyProtection="1">
      <alignment horizontal="left" vertical="top" wrapText="1"/>
      <protection hidden="1"/>
    </xf>
    <xf numFmtId="0" fontId="0" fillId="0" borderId="54" xfId="15" applyFont="1" applyFill="1" applyBorder="1" applyAlignment="1" applyProtection="1">
      <alignment horizontal="left" vertical="top" wrapText="1"/>
      <protection hidden="1"/>
    </xf>
    <xf numFmtId="10" fontId="0" fillId="0" borderId="54" xfId="15" applyNumberFormat="1" applyFont="1" applyFill="1" applyBorder="1" applyAlignment="1" applyProtection="1">
      <alignment horizontal="left" vertical="top" wrapText="1"/>
      <protection hidden="1"/>
    </xf>
    <xf numFmtId="0" fontId="0" fillId="0" borderId="59" xfId="15" applyFont="1" applyFill="1" applyBorder="1" applyAlignment="1" applyProtection="1">
      <alignment horizontal="left" vertical="top" wrapText="1"/>
      <protection hidden="1"/>
    </xf>
    <xf numFmtId="0" fontId="0" fillId="0" borderId="52" xfId="15" applyFont="1" applyFill="1" applyBorder="1" applyAlignment="1" applyProtection="1">
      <alignment horizontal="left" vertical="top" wrapText="1"/>
      <protection hidden="1"/>
    </xf>
    <xf numFmtId="0" fontId="0" fillId="0" borderId="27" xfId="15" applyFont="1" applyFill="1" applyBorder="1" applyAlignment="1" applyProtection="1">
      <alignment horizontal="left" vertical="top" wrapText="1"/>
      <protection hidden="1"/>
    </xf>
    <xf numFmtId="10" fontId="0" fillId="0" borderId="27" xfId="15" applyNumberFormat="1" applyFont="1" applyFill="1" applyBorder="1" applyAlignment="1" applyProtection="1">
      <alignment horizontal="left" vertical="top" wrapText="1"/>
      <protection hidden="1"/>
    </xf>
    <xf numFmtId="0" fontId="0" fillId="0" borderId="43" xfId="15" applyFont="1" applyBorder="1" applyAlignment="1" applyProtection="1">
      <alignment horizontal="left" vertical="top" wrapText="1"/>
      <protection hidden="1"/>
    </xf>
    <xf numFmtId="0" fontId="0" fillId="0" borderId="10" xfId="15" applyFont="1" applyBorder="1" applyAlignment="1" applyProtection="1">
      <alignment horizontal="left" vertical="top" wrapText="1"/>
      <protection hidden="1"/>
    </xf>
    <xf numFmtId="0" fontId="0" fillId="23" borderId="0" xfId="15" applyFont="1" applyFill="1" applyBorder="1" applyAlignment="1" applyProtection="1">
      <alignment horizontal="left" vertical="top" wrapText="1"/>
      <protection hidden="1"/>
    </xf>
    <xf numFmtId="0" fontId="0" fillId="0" borderId="0" xfId="15" applyFont="1" applyFill="1" applyBorder="1" applyAlignment="1" applyProtection="1">
      <alignment vertical="top" wrapText="1"/>
      <protection hidden="1"/>
    </xf>
    <xf numFmtId="0" fontId="0" fillId="0" borderId="0" xfId="15" applyFont="1" applyAlignment="1" applyProtection="1">
      <alignment vertical="top" wrapText="1"/>
      <protection hidden="1"/>
    </xf>
    <xf numFmtId="0" fontId="0" fillId="0" borderId="0" xfId="0" applyFont="1" applyAlignment="1" applyProtection="1">
      <alignment vertical="top"/>
      <protection hidden="1"/>
    </xf>
    <xf numFmtId="0" fontId="0" fillId="0" borderId="0" xfId="15" applyFont="1" applyBorder="1" applyAlignment="1" applyProtection="1">
      <alignment vertical="top" wrapText="1"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43" xfId="15" applyFont="1" applyBorder="1" applyAlignment="1" applyProtection="1">
      <alignment horizontal="center" vertical="top" wrapText="1"/>
      <protection hidden="1"/>
    </xf>
    <xf numFmtId="0" fontId="0" fillId="0" borderId="10" xfId="15" applyFont="1" applyBorder="1" applyAlignment="1" applyProtection="1">
      <alignment horizontal="center" vertical="top" wrapText="1"/>
      <protection hidden="1"/>
    </xf>
    <xf numFmtId="171" fontId="0" fillId="19" borderId="10" xfId="15" applyNumberFormat="1" applyFont="1" applyFill="1" applyBorder="1" applyAlignment="1" applyProtection="1">
      <alignment horizontal="center" vertical="top" wrapText="1"/>
      <protection locked="0"/>
    </xf>
    <xf numFmtId="171" fontId="0" fillId="19" borderId="26" xfId="15" applyNumberFormat="1" applyFont="1" applyFill="1" applyBorder="1" applyAlignment="1" applyProtection="1">
      <alignment horizontal="center" vertical="top" wrapText="1"/>
      <protection locked="0"/>
    </xf>
    <xf numFmtId="171" fontId="0" fillId="22" borderId="22" xfId="43" applyNumberFormat="1" applyFont="1" applyFill="1" applyBorder="1" applyAlignment="1" applyProtection="1">
      <alignment horizontal="center" vertical="top" wrapText="1"/>
      <protection hidden="1"/>
    </xf>
    <xf numFmtId="171" fontId="0" fillId="22" borderId="23" xfId="43" applyNumberFormat="1" applyFont="1" applyFill="1" applyBorder="1" applyAlignment="1" applyProtection="1">
      <alignment horizontal="center" vertical="top" wrapText="1"/>
      <protection hidden="1"/>
    </xf>
    <xf numFmtId="171" fontId="0" fillId="0" borderId="0" xfId="15" applyNumberFormat="1" applyFont="1" applyFill="1" applyBorder="1" applyAlignment="1" applyProtection="1">
      <alignment horizontal="right" vertical="top" wrapText="1"/>
      <protection hidden="1"/>
    </xf>
    <xf numFmtId="0" fontId="0" fillId="0" borderId="10" xfId="15" applyFont="1" applyFill="1" applyBorder="1" applyAlignment="1" applyProtection="1">
      <alignment horizontal="justify" vertical="top" wrapText="1"/>
      <protection hidden="1"/>
    </xf>
    <xf numFmtId="0" fontId="0" fillId="0" borderId="10" xfId="15" applyFont="1" applyFill="1" applyBorder="1" applyAlignment="1" applyProtection="1">
      <alignment horizontal="center" vertical="top" wrapText="1"/>
      <protection hidden="1"/>
    </xf>
    <xf numFmtId="0" fontId="0" fillId="0" borderId="27" xfId="15" applyFont="1" applyBorder="1" applyAlignment="1" applyProtection="1">
      <alignment horizontal="left" vertical="top" wrapText="1"/>
      <protection hidden="1"/>
    </xf>
    <xf numFmtId="0" fontId="0" fillId="0" borderId="27" xfId="15" applyFont="1" applyBorder="1" applyAlignment="1" applyProtection="1">
      <alignment horizontal="center" vertical="top" wrapText="1"/>
      <protection hidden="1"/>
    </xf>
    <xf numFmtId="0" fontId="0" fillId="0" borderId="60" xfId="15" applyFont="1" applyFill="1" applyBorder="1" applyAlignment="1" applyProtection="1">
      <alignment vertical="top" wrapText="1"/>
      <protection hidden="1"/>
    </xf>
    <xf numFmtId="0" fontId="0" fillId="0" borderId="61" xfId="15" applyFont="1" applyFill="1" applyBorder="1" applyAlignment="1" applyProtection="1">
      <alignment horizontal="center" vertical="top" wrapText="1"/>
      <protection hidden="1"/>
    </xf>
    <xf numFmtId="0" fontId="0" fillId="0" borderId="54" xfId="15" applyFont="1" applyFill="1" applyBorder="1" applyAlignment="1" applyProtection="1">
      <alignment horizontal="center" vertical="top" wrapText="1"/>
      <protection hidden="1"/>
    </xf>
    <xf numFmtId="0" fontId="0" fillId="0" borderId="27" xfId="15" applyFont="1" applyFill="1" applyBorder="1" applyAlignment="1" applyProtection="1">
      <alignment horizontal="center" vertical="top" wrapText="1"/>
      <protection hidden="1"/>
    </xf>
    <xf numFmtId="0" fontId="1" fillId="24" borderId="62" xfId="15" applyFont="1" applyFill="1" applyBorder="1" applyAlignment="1" applyProtection="1">
      <alignment horizontal="center" vertical="top" wrapText="1"/>
      <protection hidden="1"/>
    </xf>
    <xf numFmtId="0" fontId="1" fillId="24" borderId="63" xfId="15" applyFont="1" applyFill="1" applyBorder="1" applyAlignment="1" applyProtection="1">
      <alignment horizontal="center" vertical="top" wrapText="1"/>
      <protection hidden="1"/>
    </xf>
    <xf numFmtId="167" fontId="1" fillId="24" borderId="64" xfId="0" applyNumberFormat="1" applyFont="1" applyFill="1" applyBorder="1" applyAlignment="1" applyProtection="1">
      <alignment horizontal="center" vertical="top" wrapText="1"/>
      <protection hidden="1"/>
    </xf>
    <xf numFmtId="167" fontId="1" fillId="24" borderId="65" xfId="0" applyNumberFormat="1" applyFont="1" applyFill="1" applyBorder="1" applyAlignment="1" applyProtection="1">
      <alignment horizontal="center" vertical="top" wrapText="1"/>
      <protection hidden="1"/>
    </xf>
    <xf numFmtId="167" fontId="1" fillId="24" borderId="19" xfId="0" applyNumberFormat="1" applyFont="1" applyFill="1" applyBorder="1" applyAlignment="1" applyProtection="1">
      <alignment horizontal="center" vertical="top" wrapText="1"/>
      <protection hidden="1"/>
    </xf>
    <xf numFmtId="0" fontId="1" fillId="24" borderId="66" xfId="15" applyFont="1" applyFill="1" applyBorder="1" applyAlignment="1" applyProtection="1">
      <alignment horizontal="center" vertical="top" wrapText="1"/>
      <protection hidden="1"/>
    </xf>
    <xf numFmtId="0" fontId="1" fillId="24" borderId="67" xfId="15" applyFont="1" applyFill="1" applyBorder="1" applyAlignment="1" applyProtection="1">
      <alignment horizontal="center" vertical="top" wrapText="1"/>
      <protection hidden="1"/>
    </xf>
    <xf numFmtId="167" fontId="1" fillId="24" borderId="68" xfId="0" applyNumberFormat="1" applyFont="1" applyFill="1" applyBorder="1" applyAlignment="1" applyProtection="1">
      <alignment horizontal="center" vertical="top" wrapText="1"/>
      <protection hidden="1"/>
    </xf>
    <xf numFmtId="167" fontId="1" fillId="24" borderId="69" xfId="0" applyNumberFormat="1" applyFont="1" applyFill="1" applyBorder="1" applyAlignment="1" applyProtection="1">
      <alignment horizontal="center" vertical="top" wrapText="1"/>
      <protection hidden="1"/>
    </xf>
    <xf numFmtId="0" fontId="1" fillId="24" borderId="70" xfId="15" applyFont="1" applyFill="1" applyBorder="1" applyAlignment="1" applyProtection="1">
      <alignment horizontal="center" vertical="top" wrapText="1"/>
      <protection hidden="1"/>
    </xf>
    <xf numFmtId="0" fontId="1" fillId="21" borderId="50" xfId="0" applyFont="1" applyFill="1" applyBorder="1" applyAlignment="1" applyProtection="1">
      <alignment horizontal="center" vertical="top" wrapText="1"/>
      <protection hidden="1"/>
    </xf>
    <xf numFmtId="0" fontId="1" fillId="21" borderId="71" xfId="0" applyFont="1" applyFill="1" applyBorder="1" applyAlignment="1" applyProtection="1">
      <alignment horizontal="center" vertical="top" wrapText="1"/>
      <protection hidden="1"/>
    </xf>
    <xf numFmtId="0" fontId="1" fillId="21" borderId="50" xfId="15" applyFont="1" applyFill="1" applyBorder="1" applyAlignment="1" applyProtection="1">
      <alignment horizontal="center" vertical="top" wrapText="1"/>
      <protection hidden="1"/>
    </xf>
    <xf numFmtId="0" fontId="1" fillId="21" borderId="71" xfId="15" applyFont="1" applyFill="1" applyBorder="1" applyAlignment="1" applyProtection="1">
      <alignment horizontal="center" vertical="top" wrapText="1"/>
      <protection hidden="1"/>
    </xf>
    <xf numFmtId="0" fontId="0" fillId="0" borderId="72" xfId="15" applyFont="1" applyFill="1" applyBorder="1" applyAlignment="1" applyProtection="1">
      <alignment horizontal="left" vertical="top" wrapText="1"/>
      <protection hidden="1"/>
    </xf>
    <xf numFmtId="0" fontId="0" fillId="0" borderId="73" xfId="15" applyFont="1" applyFill="1" applyBorder="1" applyAlignment="1" applyProtection="1">
      <alignment horizontal="left" vertical="top" wrapText="1"/>
      <protection hidden="1"/>
    </xf>
    <xf numFmtId="0" fontId="0" fillId="0" borderId="74" xfId="15" applyFont="1" applyFill="1" applyBorder="1" applyAlignment="1" applyProtection="1">
      <alignment horizontal="left" vertical="top" wrapText="1"/>
      <protection hidden="1"/>
    </xf>
    <xf numFmtId="0" fontId="1" fillId="21" borderId="64" xfId="15" applyFont="1" applyFill="1" applyBorder="1" applyAlignment="1" applyProtection="1">
      <alignment horizontal="center" vertical="top" wrapText="1"/>
      <protection hidden="1"/>
    </xf>
    <xf numFmtId="0" fontId="1" fillId="21" borderId="75" xfId="15" applyFont="1" applyFill="1" applyBorder="1" applyAlignment="1" applyProtection="1">
      <alignment horizontal="center" vertical="top" wrapText="1"/>
      <protection hidden="1"/>
    </xf>
    <xf numFmtId="0" fontId="0" fillId="0" borderId="76" xfId="0" applyFont="1" applyFill="1" applyBorder="1" applyAlignment="1" applyProtection="1">
      <alignment horizontal="left" vertical="top" wrapText="1"/>
      <protection hidden="1"/>
    </xf>
    <xf numFmtId="0" fontId="0" fillId="0" borderId="77" xfId="0" applyFont="1" applyFill="1" applyBorder="1" applyAlignment="1" applyProtection="1">
      <alignment horizontal="left" vertical="top" wrapText="1"/>
      <protection hidden="1"/>
    </xf>
    <xf numFmtId="0" fontId="0" fillId="0" borderId="12" xfId="15" applyFont="1" applyBorder="1" applyAlignment="1" applyProtection="1">
      <alignment horizontal="left" vertical="top" wrapText="1"/>
      <protection hidden="1"/>
    </xf>
    <xf numFmtId="0" fontId="0" fillId="0" borderId="46" xfId="15" applyFont="1" applyBorder="1" applyAlignment="1" applyProtection="1">
      <alignment horizontal="left" vertical="top" wrapText="1"/>
      <protection hidden="1"/>
    </xf>
    <xf numFmtId="0" fontId="0" fillId="0" borderId="46" xfId="15" applyFont="1" applyBorder="1" applyAlignment="1" applyProtection="1">
      <alignment horizontal="left" vertical="top" wrapText="1"/>
      <protection hidden="1"/>
    </xf>
    <xf numFmtId="0" fontId="1" fillId="21" borderId="78" xfId="0" applyFont="1" applyFill="1" applyBorder="1" applyAlignment="1" applyProtection="1">
      <alignment horizontal="left" vertical="top" wrapText="1"/>
      <protection hidden="1"/>
    </xf>
    <xf numFmtId="0" fontId="1" fillId="21" borderId="34" xfId="0" applyFont="1" applyFill="1" applyBorder="1" applyAlignment="1" applyProtection="1">
      <alignment horizontal="left" vertical="top" wrapText="1"/>
      <protection hidden="1"/>
    </xf>
    <xf numFmtId="0" fontId="0" fillId="0" borderId="79" xfId="15" applyFont="1" applyBorder="1" applyAlignment="1" applyProtection="1">
      <alignment horizontal="left" vertical="top" wrapText="1"/>
      <protection hidden="1"/>
    </xf>
    <xf numFmtId="0" fontId="0" fillId="0" borderId="80" xfId="15" applyFont="1" applyBorder="1" applyAlignment="1" applyProtection="1">
      <alignment horizontal="left" vertical="top" wrapText="1"/>
      <protection hidden="1"/>
    </xf>
    <xf numFmtId="167" fontId="1" fillId="24" borderId="18" xfId="0" applyNumberFormat="1" applyFont="1" applyFill="1" applyBorder="1" applyAlignment="1" applyProtection="1">
      <alignment horizontal="center" vertical="top" wrapText="1"/>
      <protection hidden="1"/>
    </xf>
    <xf numFmtId="0" fontId="1" fillId="21" borderId="65" xfId="15" applyFont="1" applyFill="1" applyBorder="1" applyAlignment="1" applyProtection="1">
      <alignment horizontal="center" vertical="top" wrapText="1"/>
      <protection hidden="1"/>
    </xf>
    <xf numFmtId="0" fontId="1" fillId="24" borderId="81" xfId="15" applyFont="1" applyFill="1" applyBorder="1" applyAlignment="1" applyProtection="1">
      <alignment horizontal="center" vertical="top" wrapText="1"/>
      <protection hidden="1"/>
    </xf>
    <xf numFmtId="0" fontId="1" fillId="24" borderId="82" xfId="15" applyFont="1" applyFill="1" applyBorder="1" applyAlignment="1" applyProtection="1">
      <alignment horizontal="center" vertical="top" wrapText="1"/>
      <protection hidden="1"/>
    </xf>
    <xf numFmtId="0" fontId="1" fillId="24" borderId="48" xfId="15" applyFont="1" applyFill="1" applyBorder="1" applyAlignment="1" applyProtection="1">
      <alignment horizontal="center" vertical="top" wrapText="1"/>
      <protection hidden="1"/>
    </xf>
    <xf numFmtId="0" fontId="1" fillId="24" borderId="83" xfId="15" applyFont="1" applyFill="1" applyBorder="1" applyAlignment="1" applyProtection="1">
      <alignment horizontal="center" vertical="top" wrapText="1"/>
      <protection hidden="1"/>
    </xf>
    <xf numFmtId="0" fontId="1" fillId="21" borderId="84" xfId="0" applyFont="1" applyFill="1" applyBorder="1" applyAlignment="1" applyProtection="1">
      <alignment horizontal="center" vertical="top" wrapText="1"/>
      <protection hidden="1"/>
    </xf>
    <xf numFmtId="0" fontId="1" fillId="21" borderId="85" xfId="0" applyFont="1" applyFill="1" applyBorder="1" applyAlignment="1" applyProtection="1">
      <alignment horizontal="center" vertical="top" wrapText="1"/>
      <protection hidden="1"/>
    </xf>
    <xf numFmtId="192" fontId="1" fillId="0" borderId="86" xfId="55" applyNumberFormat="1" applyFont="1" applyBorder="1" applyAlignment="1" applyProtection="1">
      <alignment horizontal="right" vertical="top"/>
      <protection hidden="1"/>
    </xf>
    <xf numFmtId="192" fontId="1" fillId="0" borderId="87" xfId="55" applyNumberFormat="1" applyFont="1" applyBorder="1" applyAlignment="1" applyProtection="1">
      <alignment horizontal="right" vertical="top"/>
      <protection hidden="1"/>
    </xf>
    <xf numFmtId="0" fontId="1" fillId="21" borderId="88" xfId="0" applyFont="1" applyFill="1" applyBorder="1" applyAlignment="1" applyProtection="1">
      <alignment horizontal="center" vertical="top" wrapText="1"/>
      <protection hidden="1"/>
    </xf>
    <xf numFmtId="0" fontId="1" fillId="21" borderId="89" xfId="0" applyFont="1" applyFill="1" applyBorder="1" applyAlignment="1" applyProtection="1">
      <alignment horizontal="center" vertical="top" wrapText="1"/>
      <protection hidden="1"/>
    </xf>
    <xf numFmtId="0" fontId="1" fillId="21" borderId="90" xfId="0" applyFont="1" applyFill="1" applyBorder="1" applyAlignment="1" applyProtection="1">
      <alignment horizontal="center" vertical="top" wrapText="1"/>
      <protection hidden="1"/>
    </xf>
    <xf numFmtId="0" fontId="0" fillId="0" borderId="77" xfId="15" applyFont="1" applyFill="1" applyBorder="1" applyAlignment="1" applyProtection="1">
      <alignment horizontal="left" vertical="top" wrapText="1"/>
      <protection hidden="1"/>
    </xf>
    <xf numFmtId="0" fontId="0" fillId="0" borderId="12" xfId="15" applyFont="1" applyFill="1" applyBorder="1" applyAlignment="1" applyProtection="1">
      <alignment horizontal="left" vertical="top" wrapText="1"/>
      <protection hidden="1"/>
    </xf>
    <xf numFmtId="0" fontId="0" fillId="0" borderId="91" xfId="15" applyFont="1" applyFill="1" applyBorder="1" applyAlignment="1" applyProtection="1">
      <alignment horizontal="left" vertical="top" wrapText="1"/>
      <protection hidden="1"/>
    </xf>
    <xf numFmtId="0" fontId="1" fillId="21" borderId="62" xfId="15" applyFont="1" applyFill="1" applyBorder="1" applyAlignment="1" applyProtection="1">
      <alignment horizontal="center" vertical="top" wrapText="1"/>
      <protection hidden="1"/>
    </xf>
    <xf numFmtId="0" fontId="1" fillId="21" borderId="19" xfId="15" applyFont="1" applyFill="1" applyBorder="1" applyAlignment="1" applyProtection="1">
      <alignment horizontal="center" vertical="top" wrapText="1"/>
      <protection hidden="1"/>
    </xf>
    <xf numFmtId="0" fontId="1" fillId="28" borderId="72" xfId="0" applyFont="1" applyFill="1" applyBorder="1" applyAlignment="1" applyProtection="1">
      <alignment horizontal="left" vertical="top" wrapText="1"/>
      <protection hidden="1"/>
    </xf>
    <xf numFmtId="0" fontId="1" fillId="28" borderId="92" xfId="0" applyFont="1" applyFill="1" applyBorder="1" applyAlignment="1" applyProtection="1">
      <alignment horizontal="left" vertical="top" wrapText="1"/>
      <protection hidden="1"/>
    </xf>
    <xf numFmtId="0" fontId="0" fillId="0" borderId="12" xfId="15" applyFont="1" applyBorder="1" applyAlignment="1" applyProtection="1">
      <alignment horizontal="left" vertical="top" wrapText="1"/>
      <protection hidden="1"/>
    </xf>
    <xf numFmtId="0" fontId="1" fillId="21" borderId="93" xfId="15" applyFont="1" applyFill="1" applyBorder="1" applyAlignment="1" applyProtection="1">
      <alignment horizontal="center" vertical="center" textRotation="90" wrapText="1"/>
      <protection hidden="1"/>
    </xf>
    <xf numFmtId="0" fontId="1" fillId="21" borderId="94" xfId="15" applyFont="1" applyFill="1" applyBorder="1" applyAlignment="1" applyProtection="1">
      <alignment horizontal="center" vertical="center" textRotation="90" wrapText="1"/>
      <protection hidden="1"/>
    </xf>
    <xf numFmtId="0" fontId="0" fillId="0" borderId="95" xfId="15" applyFont="1" applyBorder="1" applyAlignment="1" applyProtection="1">
      <alignment horizontal="left" vertical="top" wrapText="1"/>
      <protection hidden="1"/>
    </xf>
    <xf numFmtId="0" fontId="0" fillId="0" borderId="96" xfId="15" applyFont="1" applyBorder="1" applyAlignment="1" applyProtection="1">
      <alignment horizontal="left" vertical="top" wrapText="1"/>
      <protection hidden="1"/>
    </xf>
    <xf numFmtId="0" fontId="0" fillId="0" borderId="97" xfId="15" applyFont="1" applyBorder="1" applyAlignment="1" applyProtection="1">
      <alignment horizontal="left" vertical="top" wrapText="1"/>
      <protection hidden="1"/>
    </xf>
    <xf numFmtId="1" fontId="0" fillId="0" borderId="60" xfId="0" applyNumberFormat="1" applyFont="1" applyFill="1" applyBorder="1" applyAlignment="1" applyProtection="1">
      <alignment horizontal="left" vertical="top" wrapText="1"/>
      <protection hidden="1"/>
    </xf>
    <xf numFmtId="1" fontId="0" fillId="0" borderId="98" xfId="0" applyNumberFormat="1" applyFont="1" applyFill="1" applyBorder="1" applyAlignment="1" applyProtection="1">
      <alignment horizontal="left" vertical="top" wrapText="1"/>
      <protection hidden="1"/>
    </xf>
    <xf numFmtId="0" fontId="1" fillId="28" borderId="99" xfId="0" applyFont="1" applyFill="1" applyBorder="1" applyAlignment="1" applyProtection="1">
      <alignment horizontal="left" vertical="top" wrapText="1"/>
      <protection hidden="1"/>
    </xf>
    <xf numFmtId="0" fontId="1" fillId="28" borderId="75" xfId="0" applyFont="1" applyFill="1" applyBorder="1" applyAlignment="1" applyProtection="1">
      <alignment horizontal="left" vertical="top" wrapText="1"/>
      <protection hidden="1"/>
    </xf>
    <xf numFmtId="0" fontId="1" fillId="28" borderId="29" xfId="0" applyFont="1" applyFill="1" applyBorder="1" applyAlignment="1" applyProtection="1">
      <alignment horizontal="left" vertical="top" wrapText="1"/>
      <protection hidden="1"/>
    </xf>
    <xf numFmtId="0" fontId="1" fillId="28" borderId="100" xfId="0" applyFont="1" applyFill="1" applyBorder="1" applyAlignment="1" applyProtection="1">
      <alignment horizontal="left" vertical="top" wrapText="1"/>
      <protection hidden="1"/>
    </xf>
    <xf numFmtId="0" fontId="0" fillId="0" borderId="0" xfId="15" applyFont="1" applyAlignment="1" applyProtection="1">
      <alignment horizontal="left" vertical="top" wrapText="1"/>
      <protection hidden="1"/>
    </xf>
    <xf numFmtId="0" fontId="1" fillId="28" borderId="101" xfId="0" applyFont="1" applyFill="1" applyBorder="1" applyAlignment="1" applyProtection="1">
      <alignment horizontal="left" vertical="top" wrapText="1"/>
      <protection hidden="1"/>
    </xf>
    <xf numFmtId="0" fontId="1" fillId="28" borderId="102" xfId="0" applyFont="1" applyFill="1" applyBorder="1" applyAlignment="1" applyProtection="1">
      <alignment horizontal="left" vertical="top" wrapText="1"/>
      <protection hidden="1"/>
    </xf>
    <xf numFmtId="0" fontId="21" fillId="0" borderId="84" xfId="15" applyFont="1" applyBorder="1" applyAlignment="1" applyProtection="1">
      <alignment horizontal="left" vertical="top" wrapText="1"/>
      <protection hidden="1"/>
    </xf>
    <xf numFmtId="0" fontId="21" fillId="0" borderId="85" xfId="15" applyFont="1" applyBorder="1" applyAlignment="1" applyProtection="1">
      <alignment horizontal="left" vertical="top" wrapText="1"/>
      <protection hidden="1"/>
    </xf>
    <xf numFmtId="0" fontId="21" fillId="0" borderId="71" xfId="15" applyFont="1" applyBorder="1" applyAlignment="1" applyProtection="1">
      <alignment horizontal="left" vertical="top" wrapText="1"/>
      <protection hidden="1"/>
    </xf>
  </cellXfs>
  <cellStyles count="51">
    <cellStyle name="Normal" xfId="0"/>
    <cellStyle name="_Master_v00-1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omma" xfId="43"/>
    <cellStyle name="Comma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Currency" xfId="55"/>
    <cellStyle name="Currency [0]" xfId="56"/>
    <cellStyle name="Neutral" xfId="57"/>
    <cellStyle name="Normal_Sheet1" xfId="58"/>
    <cellStyle name="Note" xfId="59"/>
    <cellStyle name="Output" xfId="60"/>
    <cellStyle name="Percent" xfId="61"/>
    <cellStyle name="Followed Hyperlink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raco\groupdata\viktor.hollmann\Dokumenty\KIVS%20-%20061222\061214%20-%20Slu&#382;by%20Housing%20a%20Hosting%20KI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lužby KIVS"/>
    </sheetNames>
    <sheetDataSet>
      <sheetData sheetId="0">
        <row r="1">
          <cell r="A1" t="str">
            <v>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T63"/>
  <sheetViews>
    <sheetView tabSelected="1" zoomScale="80" zoomScaleNormal="80" workbookViewId="0" topLeftCell="A1">
      <pane ySplit="10" topLeftCell="BM11" activePane="bottomLeft" state="frozen"/>
      <selection pane="topLeft" activeCell="A1" sqref="A1"/>
      <selection pane="bottomLeft" activeCell="F16" sqref="F16"/>
    </sheetView>
  </sheetViews>
  <sheetFormatPr defaultColWidth="9.140625" defaultRowHeight="12.75"/>
  <cols>
    <col min="1" max="3" width="22.7109375" style="8" customWidth="1"/>
    <col min="4" max="4" width="98.7109375" style="8" customWidth="1"/>
    <col min="5" max="5" width="5.7109375" style="8" customWidth="1"/>
    <col min="6" max="9" width="15.7109375" style="8" customWidth="1"/>
    <col min="10" max="11" width="15.7109375" style="5" customWidth="1"/>
    <col min="12" max="19" width="15.7109375" style="5" hidden="1" customWidth="1"/>
    <col min="20" max="20" width="4.421875" style="5" customWidth="1"/>
    <col min="21" max="16384" width="9.140625" style="8" customWidth="1"/>
  </cols>
  <sheetData>
    <row r="1" spans="1:20" s="99" customFormat="1" ht="12.75">
      <c r="A1" s="14" t="s">
        <v>35</v>
      </c>
      <c r="B1" s="15"/>
      <c r="C1" s="32"/>
      <c r="D1" s="96"/>
      <c r="E1" s="96"/>
      <c r="F1" s="96"/>
      <c r="G1" s="96"/>
      <c r="H1" s="96"/>
      <c r="I1" s="96"/>
      <c r="J1" s="97"/>
      <c r="K1" s="97"/>
      <c r="L1" s="98"/>
      <c r="M1" s="98"/>
      <c r="N1" s="98"/>
      <c r="O1" s="98"/>
      <c r="P1" s="98"/>
      <c r="Q1" s="98"/>
      <c r="R1" s="98"/>
      <c r="S1" s="98"/>
      <c r="T1" s="98"/>
    </row>
    <row r="2" spans="1:20" s="101" customFormat="1" ht="12.75">
      <c r="A2" s="178" t="s">
        <v>2</v>
      </c>
      <c r="B2" s="179"/>
      <c r="C2" s="180" t="s">
        <v>123</v>
      </c>
      <c r="D2" s="181"/>
      <c r="E2" s="181"/>
      <c r="F2" s="181"/>
      <c r="G2" s="181"/>
      <c r="H2" s="181"/>
      <c r="I2" s="182"/>
      <c r="J2" s="100"/>
      <c r="K2" s="100"/>
      <c r="L2" s="98"/>
      <c r="M2" s="98"/>
      <c r="N2" s="98"/>
      <c r="O2" s="98"/>
      <c r="P2" s="98"/>
      <c r="Q2" s="98"/>
      <c r="R2" s="98"/>
      <c r="S2" s="98"/>
      <c r="T2" s="98"/>
    </row>
    <row r="3" spans="1:20" s="101" customFormat="1" ht="12.75">
      <c r="A3" s="173" t="s">
        <v>0</v>
      </c>
      <c r="B3" s="174"/>
      <c r="C3" s="168" t="s">
        <v>46</v>
      </c>
      <c r="D3" s="169"/>
      <c r="E3" s="169"/>
      <c r="F3" s="169"/>
      <c r="G3" s="169"/>
      <c r="H3" s="169"/>
      <c r="I3" s="170"/>
      <c r="J3" s="100"/>
      <c r="K3" s="100"/>
      <c r="L3" s="98"/>
      <c r="M3" s="98"/>
      <c r="N3" s="98"/>
      <c r="O3" s="98"/>
      <c r="P3" s="98"/>
      <c r="Q3" s="98"/>
      <c r="R3" s="98"/>
      <c r="S3" s="98"/>
      <c r="T3" s="98"/>
    </row>
    <row r="4" spans="1:20" s="101" customFormat="1" ht="12.75">
      <c r="A4" s="173" t="s">
        <v>1</v>
      </c>
      <c r="B4" s="174"/>
      <c r="C4" s="168" t="s">
        <v>20</v>
      </c>
      <c r="D4" s="169"/>
      <c r="E4" s="169"/>
      <c r="F4" s="169"/>
      <c r="G4" s="169"/>
      <c r="H4" s="169"/>
      <c r="I4" s="170"/>
      <c r="J4" s="100"/>
      <c r="K4" s="100"/>
      <c r="L4" s="98"/>
      <c r="M4" s="98"/>
      <c r="N4" s="98"/>
      <c r="O4" s="98"/>
      <c r="P4" s="98"/>
      <c r="Q4" s="98"/>
      <c r="R4" s="98"/>
      <c r="S4" s="98"/>
      <c r="T4" s="98"/>
    </row>
    <row r="5" spans="1:20" s="101" customFormat="1" ht="53.25" customHeight="1">
      <c r="A5" s="173" t="s">
        <v>3</v>
      </c>
      <c r="B5" s="174"/>
      <c r="C5" s="168" t="s">
        <v>137</v>
      </c>
      <c r="D5" s="169"/>
      <c r="E5" s="169"/>
      <c r="F5" s="169"/>
      <c r="G5" s="169"/>
      <c r="H5" s="169"/>
      <c r="I5" s="170"/>
      <c r="J5" s="100"/>
      <c r="K5" s="100"/>
      <c r="L5" s="98"/>
      <c r="M5" s="98"/>
      <c r="N5" s="98"/>
      <c r="O5" s="98"/>
      <c r="P5" s="98"/>
      <c r="Q5" s="98"/>
      <c r="R5" s="98"/>
      <c r="S5" s="98"/>
      <c r="T5" s="98"/>
    </row>
    <row r="6" spans="1:20" s="101" customFormat="1" ht="12.75" customHeight="1">
      <c r="A6" s="173" t="s">
        <v>4</v>
      </c>
      <c r="B6" s="174"/>
      <c r="C6" s="168" t="s">
        <v>5</v>
      </c>
      <c r="D6" s="169"/>
      <c r="E6" s="169"/>
      <c r="F6" s="169"/>
      <c r="G6" s="169"/>
      <c r="H6" s="169"/>
      <c r="I6" s="170"/>
      <c r="J6" s="100"/>
      <c r="K6" s="100"/>
      <c r="L6" s="98"/>
      <c r="M6" s="98"/>
      <c r="N6" s="98"/>
      <c r="O6" s="98"/>
      <c r="P6" s="98"/>
      <c r="Q6" s="98"/>
      <c r="R6" s="98"/>
      <c r="S6" s="98"/>
      <c r="T6" s="98"/>
    </row>
    <row r="7" spans="1:20" s="101" customFormat="1" ht="12.75">
      <c r="A7" s="173" t="s">
        <v>6</v>
      </c>
      <c r="B7" s="174"/>
      <c r="C7" s="168" t="s">
        <v>7</v>
      </c>
      <c r="D7" s="169"/>
      <c r="E7" s="169"/>
      <c r="F7" s="169"/>
      <c r="G7" s="169"/>
      <c r="H7" s="169"/>
      <c r="I7" s="170"/>
      <c r="J7" s="100"/>
      <c r="K7" s="100"/>
      <c r="L7" s="98"/>
      <c r="M7" s="98"/>
      <c r="N7" s="98"/>
      <c r="O7" s="98"/>
      <c r="P7" s="98"/>
      <c r="Q7" s="98"/>
      <c r="R7" s="98"/>
      <c r="S7" s="98"/>
      <c r="T7" s="98"/>
    </row>
    <row r="8" spans="1:20" s="101" customFormat="1" ht="12.75" customHeight="1">
      <c r="A8" s="173" t="s">
        <v>134</v>
      </c>
      <c r="B8" s="174"/>
      <c r="C8" s="168" t="s">
        <v>30</v>
      </c>
      <c r="D8" s="169"/>
      <c r="E8" s="169"/>
      <c r="F8" s="169"/>
      <c r="G8" s="169"/>
      <c r="H8" s="169"/>
      <c r="I8" s="170"/>
      <c r="J8" s="100"/>
      <c r="K8" s="100"/>
      <c r="L8" s="98"/>
      <c r="M8" s="98"/>
      <c r="N8" s="98"/>
      <c r="O8" s="98"/>
      <c r="P8" s="98"/>
      <c r="Q8" s="98"/>
      <c r="R8" s="98"/>
      <c r="S8" s="98"/>
      <c r="T8" s="98"/>
    </row>
    <row r="9" spans="1:20" s="101" customFormat="1" ht="12.75" customHeight="1">
      <c r="A9" s="163" t="s">
        <v>135</v>
      </c>
      <c r="B9" s="164"/>
      <c r="C9" s="168" t="s">
        <v>30</v>
      </c>
      <c r="D9" s="169"/>
      <c r="E9" s="169"/>
      <c r="F9" s="169"/>
      <c r="G9" s="169"/>
      <c r="H9" s="169"/>
      <c r="I9" s="170"/>
      <c r="J9" s="100"/>
      <c r="K9" s="100"/>
      <c r="L9" s="98"/>
      <c r="M9" s="98"/>
      <c r="N9" s="98"/>
      <c r="O9" s="98"/>
      <c r="P9" s="98"/>
      <c r="Q9" s="98"/>
      <c r="R9" s="98"/>
      <c r="S9" s="98"/>
      <c r="T9" s="98"/>
    </row>
    <row r="10" spans="1:20" s="101" customFormat="1" ht="26.25" customHeight="1">
      <c r="A10" s="175" t="s">
        <v>136</v>
      </c>
      <c r="B10" s="176"/>
      <c r="C10" s="171">
        <v>90</v>
      </c>
      <c r="D10" s="171"/>
      <c r="E10" s="171"/>
      <c r="F10" s="171"/>
      <c r="G10" s="171"/>
      <c r="H10" s="171"/>
      <c r="I10" s="172"/>
      <c r="J10" s="100"/>
      <c r="K10" s="100"/>
      <c r="L10" s="98"/>
      <c r="M10" s="98"/>
      <c r="N10" s="98"/>
      <c r="O10" s="98"/>
      <c r="P10" s="98"/>
      <c r="Q10" s="98"/>
      <c r="R10" s="98"/>
      <c r="S10" s="98"/>
      <c r="T10" s="98"/>
    </row>
    <row r="11" spans="1:20" s="13" customFormat="1" ht="12.75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2"/>
      <c r="L11" s="5"/>
      <c r="M11" s="5"/>
      <c r="N11" s="5"/>
      <c r="O11" s="5"/>
      <c r="P11" s="5"/>
      <c r="Q11" s="5"/>
      <c r="R11" s="5"/>
      <c r="S11" s="5"/>
      <c r="T11" s="5"/>
    </row>
    <row r="12" spans="1:20" s="99" customFormat="1" ht="12.75">
      <c r="A12" s="14" t="s">
        <v>31</v>
      </c>
      <c r="B12" s="15"/>
      <c r="C12" s="32"/>
      <c r="D12" s="96"/>
      <c r="E12" s="96"/>
      <c r="F12" s="96"/>
      <c r="G12" s="96"/>
      <c r="H12" s="96"/>
      <c r="I12" s="96"/>
      <c r="J12" s="97"/>
      <c r="K12" s="97"/>
      <c r="L12" s="98"/>
      <c r="M12" s="98"/>
      <c r="N12" s="98"/>
      <c r="O12" s="98"/>
      <c r="P12" s="98"/>
      <c r="Q12" s="98"/>
      <c r="R12" s="98"/>
      <c r="S12" s="98"/>
      <c r="T12" s="98"/>
    </row>
    <row r="13" spans="1:19" ht="12.75">
      <c r="A13" s="43" t="s">
        <v>34</v>
      </c>
      <c r="B13" s="141" t="s">
        <v>116</v>
      </c>
      <c r="C13" s="141" t="s">
        <v>117</v>
      </c>
      <c r="D13" s="44" t="s">
        <v>118</v>
      </c>
      <c r="E13" s="166" t="s">
        <v>41</v>
      </c>
      <c r="F13" s="151" t="s">
        <v>32</v>
      </c>
      <c r="G13" s="152"/>
      <c r="H13" s="152"/>
      <c r="I13" s="128"/>
      <c r="J13" s="129" t="s">
        <v>25</v>
      </c>
      <c r="K13" s="130"/>
      <c r="L13" s="124" t="s">
        <v>126</v>
      </c>
      <c r="M13" s="124"/>
      <c r="N13" s="124"/>
      <c r="O13" s="125"/>
      <c r="P13" s="145" t="s">
        <v>127</v>
      </c>
      <c r="Q13" s="145"/>
      <c r="R13" s="145"/>
      <c r="S13" s="145"/>
    </row>
    <row r="14" spans="1:19" ht="26.25" customHeight="1">
      <c r="A14" s="45"/>
      <c r="B14" s="142"/>
      <c r="C14" s="142"/>
      <c r="D14" s="46"/>
      <c r="E14" s="167"/>
      <c r="F14" s="134" t="s">
        <v>43</v>
      </c>
      <c r="G14" s="146"/>
      <c r="H14" s="134" t="s">
        <v>44</v>
      </c>
      <c r="I14" s="135"/>
      <c r="J14" s="16" t="s">
        <v>43</v>
      </c>
      <c r="K14" s="17" t="s">
        <v>44</v>
      </c>
      <c r="L14" s="150" t="s">
        <v>33</v>
      </c>
      <c r="M14" s="148"/>
      <c r="N14" s="149" t="s">
        <v>45</v>
      </c>
      <c r="O14" s="149"/>
      <c r="P14" s="147" t="s">
        <v>33</v>
      </c>
      <c r="Q14" s="148"/>
      <c r="R14" s="149" t="s">
        <v>45</v>
      </c>
      <c r="S14" s="149"/>
    </row>
    <row r="15" spans="1:19" ht="25.5">
      <c r="A15" s="67"/>
      <c r="B15" s="68"/>
      <c r="C15" s="68"/>
      <c r="D15" s="68"/>
      <c r="E15" s="167"/>
      <c r="F15" s="69" t="s">
        <v>124</v>
      </c>
      <c r="G15" s="69" t="s">
        <v>125</v>
      </c>
      <c r="H15" s="69" t="s">
        <v>124</v>
      </c>
      <c r="I15" s="17" t="s">
        <v>125</v>
      </c>
      <c r="J15" s="70">
        <v>0.65</v>
      </c>
      <c r="K15" s="71">
        <v>0.35</v>
      </c>
      <c r="L15" s="51" t="s">
        <v>124</v>
      </c>
      <c r="M15" s="50" t="s">
        <v>125</v>
      </c>
      <c r="N15" s="50" t="s">
        <v>124</v>
      </c>
      <c r="O15" s="50" t="s">
        <v>125</v>
      </c>
      <c r="P15" s="51" t="s">
        <v>124</v>
      </c>
      <c r="Q15" s="50" t="s">
        <v>125</v>
      </c>
      <c r="R15" s="50" t="s">
        <v>124</v>
      </c>
      <c r="S15" s="50" t="s">
        <v>125</v>
      </c>
    </row>
    <row r="16" spans="1:19" ht="12.75">
      <c r="A16" s="143" t="s">
        <v>101</v>
      </c>
      <c r="B16" s="94" t="s">
        <v>104</v>
      </c>
      <c r="C16" s="94" t="s">
        <v>102</v>
      </c>
      <c r="D16" s="94" t="s">
        <v>109</v>
      </c>
      <c r="E16" s="102"/>
      <c r="F16" s="72"/>
      <c r="G16" s="72"/>
      <c r="H16" s="72"/>
      <c r="I16" s="73"/>
      <c r="J16" s="74">
        <v>0.3</v>
      </c>
      <c r="K16" s="75">
        <v>0.3</v>
      </c>
      <c r="L16" s="53">
        <f aca="true" t="shared" si="0" ref="L16:L34">J16*F16</f>
        <v>0</v>
      </c>
      <c r="M16" s="53">
        <f aca="true" t="shared" si="1" ref="M16:M31">J16*G16</f>
        <v>0</v>
      </c>
      <c r="N16" s="53">
        <f aca="true" t="shared" si="2" ref="N16:N31">K16*H16</f>
        <v>0</v>
      </c>
      <c r="O16" s="53">
        <f aca="true" t="shared" si="3" ref="O16:O34">K16*I16</f>
        <v>0</v>
      </c>
      <c r="P16" s="53">
        <f>SUM(L16:L19)</f>
        <v>0.4</v>
      </c>
      <c r="Q16" s="53">
        <f>SUM(M16:M19)</f>
        <v>0.4</v>
      </c>
      <c r="R16" s="53">
        <f>SUM(N16:N19)</f>
        <v>0.4</v>
      </c>
      <c r="S16" s="53">
        <f>SUM(O16:O19)</f>
        <v>0.4</v>
      </c>
    </row>
    <row r="17" spans="1:19" ht="12.75">
      <c r="A17" s="139"/>
      <c r="B17" s="95" t="s">
        <v>103</v>
      </c>
      <c r="C17" s="95" t="s">
        <v>105</v>
      </c>
      <c r="D17" s="95" t="s">
        <v>110</v>
      </c>
      <c r="E17" s="103"/>
      <c r="F17" s="10"/>
      <c r="G17" s="10"/>
      <c r="H17" s="10"/>
      <c r="I17" s="37"/>
      <c r="J17" s="33">
        <v>0.2</v>
      </c>
      <c r="K17" s="34">
        <v>0.2</v>
      </c>
      <c r="L17" s="53">
        <f t="shared" si="0"/>
        <v>0</v>
      </c>
      <c r="M17" s="53">
        <f t="shared" si="1"/>
        <v>0</v>
      </c>
      <c r="N17" s="53">
        <f t="shared" si="2"/>
        <v>0</v>
      </c>
      <c r="O17" s="53">
        <f t="shared" si="3"/>
        <v>0</v>
      </c>
      <c r="P17" s="53"/>
      <c r="Q17" s="53"/>
      <c r="R17" s="53"/>
      <c r="S17" s="53"/>
    </row>
    <row r="18" spans="1:19" ht="12.75">
      <c r="A18" s="139"/>
      <c r="B18" s="95" t="s">
        <v>106</v>
      </c>
      <c r="C18" s="95" t="s">
        <v>107</v>
      </c>
      <c r="D18" s="95" t="s">
        <v>108</v>
      </c>
      <c r="E18" s="103"/>
      <c r="F18" s="10"/>
      <c r="G18" s="10"/>
      <c r="H18" s="10"/>
      <c r="I18" s="37"/>
      <c r="J18" s="33">
        <v>0.1</v>
      </c>
      <c r="K18" s="34">
        <v>0.1</v>
      </c>
      <c r="L18" s="53">
        <f t="shared" si="0"/>
        <v>0</v>
      </c>
      <c r="M18" s="53">
        <f t="shared" si="1"/>
        <v>0</v>
      </c>
      <c r="N18" s="53">
        <f t="shared" si="2"/>
        <v>0</v>
      </c>
      <c r="O18" s="53">
        <f t="shared" si="3"/>
        <v>0</v>
      </c>
      <c r="P18" s="53"/>
      <c r="Q18" s="53"/>
      <c r="R18" s="53"/>
      <c r="S18" s="53"/>
    </row>
    <row r="19" spans="1:19" ht="12.75">
      <c r="A19" s="139"/>
      <c r="B19" s="95" t="s">
        <v>111</v>
      </c>
      <c r="C19" s="95" t="s">
        <v>112</v>
      </c>
      <c r="D19" s="95" t="s">
        <v>113</v>
      </c>
      <c r="E19" s="103" t="s">
        <v>42</v>
      </c>
      <c r="F19" s="1">
        <v>1</v>
      </c>
      <c r="G19" s="1">
        <v>1</v>
      </c>
      <c r="H19" s="1">
        <v>1</v>
      </c>
      <c r="I19" s="38">
        <v>1</v>
      </c>
      <c r="J19" s="33">
        <v>0.4</v>
      </c>
      <c r="K19" s="34">
        <v>0.4</v>
      </c>
      <c r="L19" s="53">
        <f t="shared" si="0"/>
        <v>0.4</v>
      </c>
      <c r="M19" s="53">
        <f t="shared" si="1"/>
        <v>0.4</v>
      </c>
      <c r="N19" s="53">
        <f t="shared" si="2"/>
        <v>0.4</v>
      </c>
      <c r="O19" s="53">
        <f t="shared" si="3"/>
        <v>0.4</v>
      </c>
      <c r="P19" s="53"/>
      <c r="Q19" s="53"/>
      <c r="R19" s="53"/>
      <c r="S19" s="53"/>
    </row>
    <row r="20" spans="1:19" ht="12.75">
      <c r="A20" s="138" t="s">
        <v>147</v>
      </c>
      <c r="B20" s="95" t="s">
        <v>81</v>
      </c>
      <c r="C20" s="95" t="s">
        <v>82</v>
      </c>
      <c r="D20" s="95" t="s">
        <v>86</v>
      </c>
      <c r="E20" s="103"/>
      <c r="F20" s="10"/>
      <c r="G20" s="10"/>
      <c r="H20" s="10"/>
      <c r="I20" s="37"/>
      <c r="J20" s="33">
        <v>0.1</v>
      </c>
      <c r="K20" s="34">
        <v>0.1</v>
      </c>
      <c r="L20" s="53">
        <f t="shared" si="0"/>
        <v>0</v>
      </c>
      <c r="M20" s="53">
        <f t="shared" si="1"/>
        <v>0</v>
      </c>
      <c r="N20" s="53">
        <f t="shared" si="2"/>
        <v>0</v>
      </c>
      <c r="O20" s="53">
        <f t="shared" si="3"/>
        <v>0</v>
      </c>
      <c r="P20" s="53">
        <f>SUM(L20:L28)</f>
        <v>0.2</v>
      </c>
      <c r="Q20" s="53">
        <f>SUM(M20:M28)</f>
        <v>0.2</v>
      </c>
      <c r="R20" s="53">
        <f>SUM(N20:N28)</f>
        <v>0.2</v>
      </c>
      <c r="S20" s="53">
        <f>SUM(O20:O28)</f>
        <v>0.2</v>
      </c>
    </row>
    <row r="21" spans="1:19" ht="12.75">
      <c r="A21" s="139"/>
      <c r="B21" s="95" t="s">
        <v>51</v>
      </c>
      <c r="C21" s="95" t="s">
        <v>60</v>
      </c>
      <c r="D21" s="95" t="s">
        <v>87</v>
      </c>
      <c r="E21" s="103"/>
      <c r="F21" s="10"/>
      <c r="G21" s="10"/>
      <c r="H21" s="10"/>
      <c r="I21" s="37"/>
      <c r="J21" s="33">
        <v>0.1</v>
      </c>
      <c r="K21" s="34">
        <v>0.1</v>
      </c>
      <c r="L21" s="53">
        <f t="shared" si="0"/>
        <v>0</v>
      </c>
      <c r="M21" s="53">
        <f t="shared" si="1"/>
        <v>0</v>
      </c>
      <c r="N21" s="53">
        <f t="shared" si="2"/>
        <v>0</v>
      </c>
      <c r="O21" s="53">
        <f t="shared" si="3"/>
        <v>0</v>
      </c>
      <c r="P21" s="53"/>
      <c r="Q21" s="53"/>
      <c r="R21" s="53"/>
      <c r="S21" s="53"/>
    </row>
    <row r="22" spans="1:19" ht="12.75">
      <c r="A22" s="139"/>
      <c r="B22" s="95" t="s">
        <v>52</v>
      </c>
      <c r="C22" s="95" t="s">
        <v>59</v>
      </c>
      <c r="D22" s="95" t="s">
        <v>94</v>
      </c>
      <c r="E22" s="103" t="s">
        <v>42</v>
      </c>
      <c r="F22" s="1">
        <v>1</v>
      </c>
      <c r="G22" s="1">
        <v>1</v>
      </c>
      <c r="H22" s="1">
        <v>1</v>
      </c>
      <c r="I22" s="38">
        <v>1</v>
      </c>
      <c r="J22" s="33">
        <v>0.2</v>
      </c>
      <c r="K22" s="34">
        <v>0.2</v>
      </c>
      <c r="L22" s="53">
        <f t="shared" si="0"/>
        <v>0.2</v>
      </c>
      <c r="M22" s="53">
        <f t="shared" si="1"/>
        <v>0.2</v>
      </c>
      <c r="N22" s="53">
        <f t="shared" si="2"/>
        <v>0.2</v>
      </c>
      <c r="O22" s="53">
        <f t="shared" si="3"/>
        <v>0.2</v>
      </c>
      <c r="P22" s="53"/>
      <c r="Q22" s="53"/>
      <c r="R22" s="53"/>
      <c r="S22" s="53"/>
    </row>
    <row r="23" spans="1:19" ht="12.75">
      <c r="A23" s="139"/>
      <c r="B23" s="95" t="s">
        <v>53</v>
      </c>
      <c r="C23" s="95" t="s">
        <v>61</v>
      </c>
      <c r="D23" s="95" t="s">
        <v>95</v>
      </c>
      <c r="E23" s="103"/>
      <c r="F23" s="10"/>
      <c r="G23" s="10"/>
      <c r="H23" s="10"/>
      <c r="I23" s="37"/>
      <c r="J23" s="33">
        <v>0.15</v>
      </c>
      <c r="K23" s="34">
        <v>0.15</v>
      </c>
      <c r="L23" s="53">
        <f t="shared" si="0"/>
        <v>0</v>
      </c>
      <c r="M23" s="53">
        <f t="shared" si="1"/>
        <v>0</v>
      </c>
      <c r="N23" s="53">
        <f t="shared" si="2"/>
        <v>0</v>
      </c>
      <c r="O23" s="53">
        <f t="shared" si="3"/>
        <v>0</v>
      </c>
      <c r="P23" s="53"/>
      <c r="Q23" s="53"/>
      <c r="R23" s="53"/>
      <c r="S23" s="53"/>
    </row>
    <row r="24" spans="1:19" ht="12.75">
      <c r="A24" s="139"/>
      <c r="B24" s="95" t="s">
        <v>54</v>
      </c>
      <c r="C24" s="95" t="s">
        <v>62</v>
      </c>
      <c r="D24" s="95" t="s">
        <v>96</v>
      </c>
      <c r="E24" s="103"/>
      <c r="F24" s="10"/>
      <c r="G24" s="10"/>
      <c r="H24" s="10"/>
      <c r="I24" s="37"/>
      <c r="J24" s="33">
        <v>0.1</v>
      </c>
      <c r="K24" s="34">
        <v>0.1</v>
      </c>
      <c r="L24" s="53">
        <f t="shared" si="0"/>
        <v>0</v>
      </c>
      <c r="M24" s="53">
        <f t="shared" si="1"/>
        <v>0</v>
      </c>
      <c r="N24" s="53">
        <f t="shared" si="2"/>
        <v>0</v>
      </c>
      <c r="O24" s="53">
        <f t="shared" si="3"/>
        <v>0</v>
      </c>
      <c r="P24" s="53"/>
      <c r="Q24" s="53"/>
      <c r="R24" s="53"/>
      <c r="S24" s="53"/>
    </row>
    <row r="25" spans="1:20" s="101" customFormat="1" ht="12.75">
      <c r="A25" s="139"/>
      <c r="B25" s="9" t="s">
        <v>55</v>
      </c>
      <c r="C25" s="18" t="s">
        <v>63</v>
      </c>
      <c r="D25" s="18" t="s">
        <v>97</v>
      </c>
      <c r="E25" s="30"/>
      <c r="F25" s="104"/>
      <c r="G25" s="104"/>
      <c r="H25" s="104"/>
      <c r="I25" s="105"/>
      <c r="J25" s="106">
        <v>0.15</v>
      </c>
      <c r="K25" s="107">
        <v>0.15</v>
      </c>
      <c r="L25" s="108">
        <f t="shared" si="0"/>
        <v>0</v>
      </c>
      <c r="M25" s="108">
        <f t="shared" si="1"/>
        <v>0</v>
      </c>
      <c r="N25" s="108">
        <f t="shared" si="2"/>
        <v>0</v>
      </c>
      <c r="O25" s="108">
        <f t="shared" si="3"/>
        <v>0</v>
      </c>
      <c r="P25" s="108"/>
      <c r="Q25" s="108"/>
      <c r="R25" s="108"/>
      <c r="S25" s="108"/>
      <c r="T25" s="98"/>
    </row>
    <row r="26" spans="1:20" s="101" customFormat="1" ht="12.75">
      <c r="A26" s="140"/>
      <c r="B26" s="109" t="s">
        <v>56</v>
      </c>
      <c r="C26" s="18" t="s">
        <v>64</v>
      </c>
      <c r="D26" s="18" t="s">
        <v>98</v>
      </c>
      <c r="E26" s="110"/>
      <c r="F26" s="104"/>
      <c r="G26" s="104"/>
      <c r="H26" s="104"/>
      <c r="I26" s="105"/>
      <c r="J26" s="106">
        <v>0.05</v>
      </c>
      <c r="K26" s="107">
        <v>0.05</v>
      </c>
      <c r="L26" s="108">
        <f t="shared" si="0"/>
        <v>0</v>
      </c>
      <c r="M26" s="108">
        <f t="shared" si="1"/>
        <v>0</v>
      </c>
      <c r="N26" s="108">
        <f t="shared" si="2"/>
        <v>0</v>
      </c>
      <c r="O26" s="108">
        <f t="shared" si="3"/>
        <v>0</v>
      </c>
      <c r="P26" s="108"/>
      <c r="Q26" s="108"/>
      <c r="R26" s="108"/>
      <c r="S26" s="108"/>
      <c r="T26" s="98"/>
    </row>
    <row r="27" spans="1:20" s="101" customFormat="1" ht="12.75">
      <c r="A27" s="140"/>
      <c r="B27" s="109" t="s">
        <v>57</v>
      </c>
      <c r="C27" s="18" t="s">
        <v>65</v>
      </c>
      <c r="D27" s="18" t="s">
        <v>99</v>
      </c>
      <c r="E27" s="110"/>
      <c r="F27" s="104"/>
      <c r="G27" s="104"/>
      <c r="H27" s="104"/>
      <c r="I27" s="105"/>
      <c r="J27" s="106">
        <v>0.1</v>
      </c>
      <c r="K27" s="107">
        <v>0.1</v>
      </c>
      <c r="L27" s="108">
        <f t="shared" si="0"/>
        <v>0</v>
      </c>
      <c r="M27" s="108">
        <f t="shared" si="1"/>
        <v>0</v>
      </c>
      <c r="N27" s="108">
        <f t="shared" si="2"/>
        <v>0</v>
      </c>
      <c r="O27" s="108">
        <f t="shared" si="3"/>
        <v>0</v>
      </c>
      <c r="P27" s="108"/>
      <c r="Q27" s="108"/>
      <c r="R27" s="108"/>
      <c r="S27" s="108"/>
      <c r="T27" s="98"/>
    </row>
    <row r="28" spans="1:20" s="101" customFormat="1" ht="12.75">
      <c r="A28" s="140"/>
      <c r="B28" s="109" t="s">
        <v>79</v>
      </c>
      <c r="C28" s="18" t="s">
        <v>80</v>
      </c>
      <c r="D28" s="18" t="s">
        <v>100</v>
      </c>
      <c r="E28" s="110"/>
      <c r="F28" s="104"/>
      <c r="G28" s="104"/>
      <c r="H28" s="104"/>
      <c r="I28" s="105"/>
      <c r="J28" s="106">
        <v>0.05</v>
      </c>
      <c r="K28" s="107">
        <v>0.05</v>
      </c>
      <c r="L28" s="108">
        <f t="shared" si="0"/>
        <v>0</v>
      </c>
      <c r="M28" s="108">
        <f t="shared" si="1"/>
        <v>0</v>
      </c>
      <c r="N28" s="108">
        <f t="shared" si="2"/>
        <v>0</v>
      </c>
      <c r="O28" s="108">
        <f t="shared" si="3"/>
        <v>0</v>
      </c>
      <c r="P28" s="108"/>
      <c r="Q28" s="108"/>
      <c r="R28" s="108"/>
      <c r="S28" s="108"/>
      <c r="T28" s="98"/>
    </row>
    <row r="29" spans="1:20" s="101" customFormat="1" ht="12.75">
      <c r="A29" s="165" t="s">
        <v>72</v>
      </c>
      <c r="B29" s="18" t="s">
        <v>73</v>
      </c>
      <c r="C29" s="18" t="s">
        <v>74</v>
      </c>
      <c r="D29" s="18" t="s">
        <v>88</v>
      </c>
      <c r="E29" s="110"/>
      <c r="F29" s="104"/>
      <c r="G29" s="104"/>
      <c r="H29" s="104"/>
      <c r="I29" s="105"/>
      <c r="J29" s="106">
        <v>0.4</v>
      </c>
      <c r="K29" s="107">
        <v>0.4</v>
      </c>
      <c r="L29" s="108">
        <f t="shared" si="0"/>
        <v>0</v>
      </c>
      <c r="M29" s="108">
        <f t="shared" si="1"/>
        <v>0</v>
      </c>
      <c r="N29" s="108">
        <f t="shared" si="2"/>
        <v>0</v>
      </c>
      <c r="O29" s="108">
        <f t="shared" si="3"/>
        <v>0</v>
      </c>
      <c r="P29" s="108">
        <f>SUM(L29:L31)</f>
        <v>0.5</v>
      </c>
      <c r="Q29" s="108">
        <f>SUM(M29:M31)</f>
        <v>0.5</v>
      </c>
      <c r="R29" s="108">
        <f>SUM(N29:N31)</f>
        <v>0.5</v>
      </c>
      <c r="S29" s="108">
        <f>SUM(O29:O31)</f>
        <v>0.5</v>
      </c>
      <c r="T29" s="98"/>
    </row>
    <row r="30" spans="1:19" ht="12.75">
      <c r="A30" s="140"/>
      <c r="B30" s="18" t="s">
        <v>76</v>
      </c>
      <c r="C30" s="18" t="s">
        <v>75</v>
      </c>
      <c r="D30" s="18" t="s">
        <v>89</v>
      </c>
      <c r="E30" s="30" t="s">
        <v>42</v>
      </c>
      <c r="F30" s="1">
        <v>1</v>
      </c>
      <c r="G30" s="1">
        <v>1</v>
      </c>
      <c r="H30" s="1">
        <v>1</v>
      </c>
      <c r="I30" s="38">
        <v>1</v>
      </c>
      <c r="J30" s="33">
        <v>0.5</v>
      </c>
      <c r="K30" s="34">
        <v>0.5</v>
      </c>
      <c r="L30" s="53">
        <f t="shared" si="0"/>
        <v>0.5</v>
      </c>
      <c r="M30" s="53">
        <f t="shared" si="1"/>
        <v>0.5</v>
      </c>
      <c r="N30" s="53">
        <f t="shared" si="2"/>
        <v>0.5</v>
      </c>
      <c r="O30" s="53">
        <f t="shared" si="3"/>
        <v>0.5</v>
      </c>
      <c r="P30" s="53"/>
      <c r="Q30" s="53"/>
      <c r="R30" s="53"/>
      <c r="S30" s="53"/>
    </row>
    <row r="31" spans="1:19" ht="12.75">
      <c r="A31" s="139"/>
      <c r="B31" s="95" t="s">
        <v>77</v>
      </c>
      <c r="C31" s="95" t="s">
        <v>78</v>
      </c>
      <c r="D31" s="95" t="s">
        <v>90</v>
      </c>
      <c r="E31" s="103"/>
      <c r="F31" s="10"/>
      <c r="G31" s="10"/>
      <c r="H31" s="10"/>
      <c r="I31" s="37"/>
      <c r="J31" s="33">
        <v>0.1</v>
      </c>
      <c r="K31" s="34">
        <v>0.1</v>
      </c>
      <c r="L31" s="53">
        <f t="shared" si="0"/>
        <v>0</v>
      </c>
      <c r="M31" s="53">
        <f t="shared" si="1"/>
        <v>0</v>
      </c>
      <c r="N31" s="53">
        <f t="shared" si="2"/>
        <v>0</v>
      </c>
      <c r="O31" s="53">
        <f t="shared" si="3"/>
        <v>0</v>
      </c>
      <c r="P31" s="53"/>
      <c r="Q31" s="53"/>
      <c r="R31" s="53"/>
      <c r="S31" s="53"/>
    </row>
    <row r="32" spans="1:19" ht="12.75">
      <c r="A32" s="138" t="s">
        <v>58</v>
      </c>
      <c r="B32" s="95" t="s">
        <v>66</v>
      </c>
      <c r="C32" s="95" t="s">
        <v>70</v>
      </c>
      <c r="D32" s="95" t="s">
        <v>91</v>
      </c>
      <c r="E32" s="103" t="s">
        <v>42</v>
      </c>
      <c r="F32" s="1">
        <v>1</v>
      </c>
      <c r="G32" s="1">
        <v>1</v>
      </c>
      <c r="H32" s="1">
        <v>1</v>
      </c>
      <c r="I32" s="38">
        <v>1</v>
      </c>
      <c r="J32" s="33">
        <v>0.5</v>
      </c>
      <c r="K32" s="34">
        <v>0.5</v>
      </c>
      <c r="L32" s="53">
        <f t="shared" si="0"/>
        <v>0.5</v>
      </c>
      <c r="M32" s="53">
        <f aca="true" t="shared" si="4" ref="M32:N34">J32*G32</f>
        <v>0.5</v>
      </c>
      <c r="N32" s="53">
        <f t="shared" si="4"/>
        <v>0.5</v>
      </c>
      <c r="O32" s="53">
        <f t="shared" si="3"/>
        <v>0.5</v>
      </c>
      <c r="P32" s="53">
        <f>SUM(L32:L34)</f>
        <v>0.5</v>
      </c>
      <c r="Q32" s="53">
        <f>SUM(M32:M34)</f>
        <v>0.5</v>
      </c>
      <c r="R32" s="53">
        <f>SUM(N32:N34)</f>
        <v>0.5</v>
      </c>
      <c r="S32" s="53">
        <f>SUM(O32:O34)</f>
        <v>0.5</v>
      </c>
    </row>
    <row r="33" spans="1:19" ht="12.75">
      <c r="A33" s="139"/>
      <c r="B33" s="95" t="s">
        <v>67</v>
      </c>
      <c r="C33" s="95" t="s">
        <v>71</v>
      </c>
      <c r="D33" s="95" t="s">
        <v>92</v>
      </c>
      <c r="E33" s="103"/>
      <c r="F33" s="10"/>
      <c r="G33" s="10"/>
      <c r="H33" s="10"/>
      <c r="I33" s="37"/>
      <c r="J33" s="33">
        <v>0.4</v>
      </c>
      <c r="K33" s="34">
        <v>0.4</v>
      </c>
      <c r="L33" s="53">
        <f t="shared" si="0"/>
        <v>0</v>
      </c>
      <c r="M33" s="53">
        <f t="shared" si="4"/>
        <v>0</v>
      </c>
      <c r="N33" s="53">
        <f t="shared" si="4"/>
        <v>0</v>
      </c>
      <c r="O33" s="53">
        <f t="shared" si="3"/>
        <v>0</v>
      </c>
      <c r="P33" s="53"/>
      <c r="Q33" s="53"/>
      <c r="R33" s="53"/>
      <c r="S33" s="53"/>
    </row>
    <row r="34" spans="1:19" ht="12.75">
      <c r="A34" s="144"/>
      <c r="B34" s="111" t="s">
        <v>68</v>
      </c>
      <c r="C34" s="111" t="s">
        <v>69</v>
      </c>
      <c r="D34" s="111" t="s">
        <v>93</v>
      </c>
      <c r="E34" s="112"/>
      <c r="F34" s="39"/>
      <c r="G34" s="39"/>
      <c r="H34" s="39"/>
      <c r="I34" s="40"/>
      <c r="J34" s="41">
        <v>0.1</v>
      </c>
      <c r="K34" s="42">
        <v>0.1</v>
      </c>
      <c r="L34" s="53">
        <f t="shared" si="0"/>
        <v>0</v>
      </c>
      <c r="M34" s="53">
        <f t="shared" si="4"/>
        <v>0</v>
      </c>
      <c r="N34" s="53">
        <f t="shared" si="4"/>
        <v>0</v>
      </c>
      <c r="O34" s="53">
        <f t="shared" si="3"/>
        <v>0</v>
      </c>
      <c r="P34" s="53"/>
      <c r="Q34" s="53"/>
      <c r="R34" s="53"/>
      <c r="S34" s="53"/>
    </row>
    <row r="35" spans="1:19" ht="12.75">
      <c r="A35" s="2"/>
      <c r="B35" s="2"/>
      <c r="C35" s="29"/>
      <c r="D35" s="48" t="s">
        <v>121</v>
      </c>
      <c r="E35" s="49"/>
      <c r="F35" s="76"/>
      <c r="G35" s="76"/>
      <c r="H35" s="76"/>
      <c r="I35" s="76"/>
      <c r="L35" s="52"/>
      <c r="M35" s="52"/>
      <c r="N35" s="52"/>
      <c r="O35" s="52"/>
      <c r="P35" s="52"/>
      <c r="Q35" s="52"/>
      <c r="R35" s="52"/>
      <c r="S35" s="52"/>
    </row>
    <row r="37" spans="1:20" s="99" customFormat="1" ht="12.75">
      <c r="A37" s="14" t="s">
        <v>39</v>
      </c>
      <c r="B37" s="15"/>
      <c r="C37" s="32"/>
      <c r="D37" s="96"/>
      <c r="E37" s="96"/>
      <c r="F37" s="96"/>
      <c r="G37" s="96"/>
      <c r="H37" s="96"/>
      <c r="I37" s="96"/>
      <c r="J37" s="113"/>
      <c r="K37" s="97"/>
      <c r="L37" s="98"/>
      <c r="M37" s="98"/>
      <c r="N37" s="98"/>
      <c r="O37" s="98"/>
      <c r="P37" s="98"/>
      <c r="Q37" s="98"/>
      <c r="R37" s="98"/>
      <c r="S37" s="98"/>
      <c r="T37" s="98"/>
    </row>
    <row r="38" spans="1:19" s="19" customFormat="1" ht="12.75" customHeight="1">
      <c r="A38" s="43" t="s">
        <v>34</v>
      </c>
      <c r="B38" s="141" t="s">
        <v>116</v>
      </c>
      <c r="C38" s="141" t="s">
        <v>117</v>
      </c>
      <c r="D38" s="44" t="s">
        <v>118</v>
      </c>
      <c r="E38" s="166" t="s">
        <v>41</v>
      </c>
      <c r="F38" s="155" t="s">
        <v>122</v>
      </c>
      <c r="G38" s="156"/>
      <c r="H38" s="156"/>
      <c r="I38" s="157"/>
      <c r="J38" s="127" t="s">
        <v>25</v>
      </c>
      <c r="K38" s="128"/>
      <c r="L38" s="124" t="s">
        <v>128</v>
      </c>
      <c r="M38" s="124"/>
      <c r="N38" s="124"/>
      <c r="O38" s="125"/>
      <c r="P38" s="119" t="s">
        <v>129</v>
      </c>
      <c r="Q38" s="120"/>
      <c r="R38" s="120"/>
      <c r="S38" s="121"/>
    </row>
    <row r="39" spans="1:20" s="21" customFormat="1" ht="27" customHeight="1">
      <c r="A39" s="45"/>
      <c r="B39" s="142"/>
      <c r="C39" s="142"/>
      <c r="D39" s="46"/>
      <c r="E39" s="167"/>
      <c r="F39" s="161" t="s">
        <v>43</v>
      </c>
      <c r="G39" s="162"/>
      <c r="H39" s="134" t="s">
        <v>44</v>
      </c>
      <c r="I39" s="135"/>
      <c r="J39" s="16" t="s">
        <v>43</v>
      </c>
      <c r="K39" s="17" t="s">
        <v>44</v>
      </c>
      <c r="L39" s="122" t="s">
        <v>33</v>
      </c>
      <c r="M39" s="123"/>
      <c r="N39" s="126" t="s">
        <v>45</v>
      </c>
      <c r="O39" s="123"/>
      <c r="P39" s="117" t="s">
        <v>33</v>
      </c>
      <c r="Q39" s="118"/>
      <c r="R39" s="117" t="s">
        <v>45</v>
      </c>
      <c r="S39" s="118"/>
      <c r="T39" s="20"/>
    </row>
    <row r="40" spans="1:20" s="21" customFormat="1" ht="25.5">
      <c r="A40" s="56"/>
      <c r="B40" s="57"/>
      <c r="C40" s="57"/>
      <c r="D40" s="58"/>
      <c r="E40" s="167"/>
      <c r="F40" s="59" t="s">
        <v>124</v>
      </c>
      <c r="G40" s="59" t="s">
        <v>125</v>
      </c>
      <c r="H40" s="59" t="s">
        <v>124</v>
      </c>
      <c r="I40" s="59" t="s">
        <v>125</v>
      </c>
      <c r="J40" s="60">
        <f>J15</f>
        <v>0.65</v>
      </c>
      <c r="K40" s="61">
        <f>K15</f>
        <v>0.35</v>
      </c>
      <c r="L40" s="51" t="s">
        <v>124</v>
      </c>
      <c r="M40" s="50" t="s">
        <v>125</v>
      </c>
      <c r="N40" s="50" t="s">
        <v>124</v>
      </c>
      <c r="O40" s="50" t="s">
        <v>125</v>
      </c>
      <c r="P40" s="51" t="s">
        <v>124</v>
      </c>
      <c r="Q40" s="50" t="s">
        <v>125</v>
      </c>
      <c r="R40" s="50" t="s">
        <v>124</v>
      </c>
      <c r="S40" s="50" t="s">
        <v>125</v>
      </c>
      <c r="T40" s="20"/>
    </row>
    <row r="41" spans="1:19" ht="12.75">
      <c r="A41" s="143" t="s">
        <v>8</v>
      </c>
      <c r="B41" s="62" t="s">
        <v>22</v>
      </c>
      <c r="C41" s="62" t="s">
        <v>24</v>
      </c>
      <c r="D41" s="63" t="s">
        <v>23</v>
      </c>
      <c r="E41" s="64" t="s">
        <v>42</v>
      </c>
      <c r="F41" s="77">
        <v>0</v>
      </c>
      <c r="G41" s="77">
        <v>0</v>
      </c>
      <c r="H41" s="77">
        <v>0</v>
      </c>
      <c r="I41" s="77">
        <v>0</v>
      </c>
      <c r="J41" s="65">
        <v>0.9</v>
      </c>
      <c r="K41" s="66">
        <v>0.9</v>
      </c>
      <c r="L41" s="54">
        <f aca="true" t="shared" si="5" ref="L41:L53">J41*F41</f>
        <v>0</v>
      </c>
      <c r="M41" s="54">
        <f aca="true" t="shared" si="6" ref="M41:M53">J41*G41</f>
        <v>0</v>
      </c>
      <c r="N41" s="54">
        <f aca="true" t="shared" si="7" ref="N41:N53">K41*H41</f>
        <v>0</v>
      </c>
      <c r="O41" s="54">
        <f aca="true" t="shared" si="8" ref="O41:O53">K41*I41</f>
        <v>0</v>
      </c>
      <c r="P41" s="55">
        <f>SUM(L41:L44)</f>
        <v>0</v>
      </c>
      <c r="Q41" s="55">
        <f>SUM(M41:M44)</f>
        <v>0</v>
      </c>
      <c r="R41" s="55">
        <f>SUM(N41:N44)</f>
        <v>0</v>
      </c>
      <c r="S41" s="55">
        <f>SUM(O41:O44)</f>
        <v>0</v>
      </c>
    </row>
    <row r="42" spans="1:19" ht="27.75" customHeight="1">
      <c r="A42" s="139"/>
      <c r="B42" s="95" t="s">
        <v>9</v>
      </c>
      <c r="C42" s="95" t="s">
        <v>10</v>
      </c>
      <c r="D42" s="95" t="s">
        <v>11</v>
      </c>
      <c r="E42" s="103"/>
      <c r="F42" s="78"/>
      <c r="G42" s="78"/>
      <c r="H42" s="78"/>
      <c r="I42" s="78"/>
      <c r="J42" s="22">
        <v>0.06</v>
      </c>
      <c r="K42" s="23">
        <v>0.06</v>
      </c>
      <c r="L42" s="54">
        <f t="shared" si="5"/>
        <v>0</v>
      </c>
      <c r="M42" s="54">
        <f t="shared" si="6"/>
        <v>0</v>
      </c>
      <c r="N42" s="54">
        <f t="shared" si="7"/>
        <v>0</v>
      </c>
      <c r="O42" s="54">
        <f t="shared" si="8"/>
        <v>0</v>
      </c>
      <c r="P42" s="53"/>
      <c r="Q42" s="53"/>
      <c r="R42" s="53"/>
      <c r="S42" s="53"/>
    </row>
    <row r="43" spans="1:19" ht="25.5">
      <c r="A43" s="139"/>
      <c r="B43" s="95" t="s">
        <v>12</v>
      </c>
      <c r="C43" s="95" t="s">
        <v>13</v>
      </c>
      <c r="D43" s="95" t="s">
        <v>14</v>
      </c>
      <c r="E43" s="103"/>
      <c r="F43" s="78"/>
      <c r="G43" s="78"/>
      <c r="H43" s="78"/>
      <c r="I43" s="78"/>
      <c r="J43" s="22">
        <v>0.03</v>
      </c>
      <c r="K43" s="23">
        <v>0.03</v>
      </c>
      <c r="L43" s="54">
        <f t="shared" si="5"/>
        <v>0</v>
      </c>
      <c r="M43" s="54">
        <f t="shared" si="6"/>
        <v>0</v>
      </c>
      <c r="N43" s="54">
        <f t="shared" si="7"/>
        <v>0</v>
      </c>
      <c r="O43" s="54">
        <f t="shared" si="8"/>
        <v>0</v>
      </c>
      <c r="P43" s="53"/>
      <c r="Q43" s="53"/>
      <c r="R43" s="53"/>
      <c r="S43" s="53"/>
    </row>
    <row r="44" spans="1:19" ht="38.25">
      <c r="A44" s="139"/>
      <c r="B44" s="95" t="s">
        <v>15</v>
      </c>
      <c r="C44" s="95" t="s">
        <v>16</v>
      </c>
      <c r="D44" s="95" t="s">
        <v>17</v>
      </c>
      <c r="E44" s="103"/>
      <c r="F44" s="78"/>
      <c r="G44" s="78"/>
      <c r="H44" s="78"/>
      <c r="I44" s="78"/>
      <c r="J44" s="22">
        <v>0.01</v>
      </c>
      <c r="K44" s="23">
        <v>0.01</v>
      </c>
      <c r="L44" s="54">
        <f t="shared" si="5"/>
        <v>0</v>
      </c>
      <c r="M44" s="54">
        <f t="shared" si="6"/>
        <v>0</v>
      </c>
      <c r="N44" s="54">
        <f t="shared" si="7"/>
        <v>0</v>
      </c>
      <c r="O44" s="54">
        <f t="shared" si="8"/>
        <v>0</v>
      </c>
      <c r="P44" s="53"/>
      <c r="Q44" s="53"/>
      <c r="R44" s="53"/>
      <c r="S44" s="53"/>
    </row>
    <row r="45" spans="1:19" ht="12.75">
      <c r="A45" s="136" t="s">
        <v>40</v>
      </c>
      <c r="B45" s="26" t="s">
        <v>138</v>
      </c>
      <c r="C45" s="27" t="s">
        <v>30</v>
      </c>
      <c r="D45" s="27" t="s">
        <v>132</v>
      </c>
      <c r="E45" s="31" t="s">
        <v>42</v>
      </c>
      <c r="F45" s="79">
        <v>0</v>
      </c>
      <c r="G45" s="79">
        <v>0</v>
      </c>
      <c r="H45" s="79">
        <v>0</v>
      </c>
      <c r="I45" s="79">
        <v>0</v>
      </c>
      <c r="J45" s="22">
        <v>0.9</v>
      </c>
      <c r="K45" s="23">
        <v>0.9</v>
      </c>
      <c r="L45" s="54">
        <f t="shared" si="5"/>
        <v>0</v>
      </c>
      <c r="M45" s="54">
        <f t="shared" si="6"/>
        <v>0</v>
      </c>
      <c r="N45" s="54">
        <f t="shared" si="7"/>
        <v>0</v>
      </c>
      <c r="O45" s="54">
        <f t="shared" si="8"/>
        <v>0</v>
      </c>
      <c r="P45" s="55">
        <f>SUM(L45:L46)</f>
        <v>0</v>
      </c>
      <c r="Q45" s="55">
        <f>SUM(M45:M46)</f>
        <v>0</v>
      </c>
      <c r="R45" s="55">
        <f>SUM(N45:N46)</f>
        <v>0</v>
      </c>
      <c r="S45" s="55">
        <f>SUM(O45:O46)</f>
        <v>0</v>
      </c>
    </row>
    <row r="46" spans="1:19" ht="12.75">
      <c r="A46" s="137"/>
      <c r="B46" s="26" t="s">
        <v>139</v>
      </c>
      <c r="C46" s="27" t="s">
        <v>36</v>
      </c>
      <c r="D46" s="27" t="s">
        <v>133</v>
      </c>
      <c r="E46" s="31"/>
      <c r="F46" s="78"/>
      <c r="G46" s="78"/>
      <c r="H46" s="78"/>
      <c r="I46" s="78"/>
      <c r="J46" s="22">
        <v>0.1</v>
      </c>
      <c r="K46" s="23">
        <v>0.1</v>
      </c>
      <c r="L46" s="54">
        <f t="shared" si="5"/>
        <v>0</v>
      </c>
      <c r="M46" s="54">
        <f t="shared" si="6"/>
        <v>0</v>
      </c>
      <c r="N46" s="54">
        <f t="shared" si="7"/>
        <v>0</v>
      </c>
      <c r="O46" s="54">
        <f t="shared" si="8"/>
        <v>0</v>
      </c>
      <c r="P46" s="53"/>
      <c r="Q46" s="53"/>
      <c r="R46" s="53"/>
      <c r="S46" s="53"/>
    </row>
    <row r="47" spans="1:19" s="19" customFormat="1" ht="12.75">
      <c r="A47" s="131" t="s">
        <v>47</v>
      </c>
      <c r="B47" s="84" t="s">
        <v>83</v>
      </c>
      <c r="C47" s="85" t="s">
        <v>140</v>
      </c>
      <c r="D47" s="85" t="s">
        <v>48</v>
      </c>
      <c r="E47" s="114" t="s">
        <v>42</v>
      </c>
      <c r="F47" s="79">
        <v>0</v>
      </c>
      <c r="G47" s="79">
        <v>0</v>
      </c>
      <c r="H47" s="79">
        <v>0</v>
      </c>
      <c r="I47" s="79">
        <v>0</v>
      </c>
      <c r="J47" s="22">
        <v>0.3</v>
      </c>
      <c r="K47" s="23">
        <v>0.3</v>
      </c>
      <c r="L47" s="54">
        <f>J47*F47</f>
        <v>0</v>
      </c>
      <c r="M47" s="54">
        <f aca="true" t="shared" si="9" ref="M47:N49">J47*G47</f>
        <v>0</v>
      </c>
      <c r="N47" s="54">
        <f t="shared" si="9"/>
        <v>0</v>
      </c>
      <c r="O47" s="54">
        <f>K47*I47</f>
        <v>0</v>
      </c>
      <c r="P47" s="55">
        <f>SUM(L47:L49)</f>
        <v>0</v>
      </c>
      <c r="Q47" s="55">
        <f>SUM(M47:M49)</f>
        <v>0</v>
      </c>
      <c r="R47" s="55">
        <f>SUM(N47:N49)</f>
        <v>0</v>
      </c>
      <c r="S47" s="55">
        <f>SUM(O47:O49)</f>
        <v>0</v>
      </c>
    </row>
    <row r="48" spans="1:19" s="19" customFormat="1" ht="12.75">
      <c r="A48" s="132"/>
      <c r="B48" s="86" t="s">
        <v>37</v>
      </c>
      <c r="C48" s="87" t="s">
        <v>141</v>
      </c>
      <c r="D48" s="86" t="s">
        <v>49</v>
      </c>
      <c r="E48" s="3"/>
      <c r="F48" s="78"/>
      <c r="G48" s="78"/>
      <c r="H48" s="78"/>
      <c r="I48" s="78"/>
      <c r="J48" s="22">
        <v>0.5</v>
      </c>
      <c r="K48" s="23">
        <v>0.5</v>
      </c>
      <c r="L48" s="54">
        <f>J48*F48</f>
        <v>0</v>
      </c>
      <c r="M48" s="54">
        <f t="shared" si="9"/>
        <v>0</v>
      </c>
      <c r="N48" s="54">
        <f t="shared" si="9"/>
        <v>0</v>
      </c>
      <c r="O48" s="54">
        <f>K48*I48</f>
        <v>0</v>
      </c>
      <c r="P48" s="55"/>
      <c r="Q48" s="55"/>
      <c r="R48" s="55"/>
      <c r="S48" s="55"/>
    </row>
    <row r="49" spans="1:19" s="19" customFormat="1" ht="12.75">
      <c r="A49" s="133"/>
      <c r="B49" s="88" t="s">
        <v>38</v>
      </c>
      <c r="C49" s="89" t="s">
        <v>142</v>
      </c>
      <c r="D49" s="88" t="s">
        <v>50</v>
      </c>
      <c r="E49" s="115"/>
      <c r="F49" s="80"/>
      <c r="G49" s="78"/>
      <c r="H49" s="78"/>
      <c r="I49" s="78"/>
      <c r="J49" s="22">
        <v>0.2</v>
      </c>
      <c r="K49" s="23">
        <v>0.2</v>
      </c>
      <c r="L49" s="54">
        <f>J49*F49</f>
        <v>0</v>
      </c>
      <c r="M49" s="54">
        <f t="shared" si="9"/>
        <v>0</v>
      </c>
      <c r="N49" s="54">
        <f t="shared" si="9"/>
        <v>0</v>
      </c>
      <c r="O49" s="54">
        <f>K49*I49</f>
        <v>0</v>
      </c>
      <c r="P49" s="55"/>
      <c r="Q49" s="55"/>
      <c r="R49" s="55"/>
      <c r="S49" s="55"/>
    </row>
    <row r="50" spans="1:19" s="19" customFormat="1" ht="25.5">
      <c r="A50" s="158" t="s">
        <v>18</v>
      </c>
      <c r="B50" s="90" t="s">
        <v>21</v>
      </c>
      <c r="C50" s="91" t="s">
        <v>143</v>
      </c>
      <c r="D50" s="91" t="s">
        <v>131</v>
      </c>
      <c r="E50" s="3" t="s">
        <v>42</v>
      </c>
      <c r="F50" s="83">
        <v>0</v>
      </c>
      <c r="G50" s="83">
        <v>0</v>
      </c>
      <c r="H50" s="83">
        <v>0</v>
      </c>
      <c r="I50" s="83">
        <v>0</v>
      </c>
      <c r="J50" s="35">
        <v>0.4</v>
      </c>
      <c r="K50" s="36">
        <v>0.4</v>
      </c>
      <c r="L50" s="54">
        <f t="shared" si="5"/>
        <v>0</v>
      </c>
      <c r="M50" s="54">
        <f t="shared" si="6"/>
        <v>0</v>
      </c>
      <c r="N50" s="54">
        <f t="shared" si="7"/>
        <v>0</v>
      </c>
      <c r="O50" s="54">
        <f t="shared" si="8"/>
        <v>0</v>
      </c>
      <c r="P50" s="55">
        <f>SUM(L50:L53)</f>
        <v>0</v>
      </c>
      <c r="Q50" s="55">
        <f>SUM(M50:M53)</f>
        <v>0</v>
      </c>
      <c r="R50" s="55">
        <f>SUM(N50:N53)</f>
        <v>0</v>
      </c>
      <c r="S50" s="55">
        <f>SUM(O50:O53)</f>
        <v>0</v>
      </c>
    </row>
    <row r="51" spans="1:19" s="19" customFormat="1" ht="25.5">
      <c r="A51" s="132"/>
      <c r="B51" s="90" t="s">
        <v>19</v>
      </c>
      <c r="C51" s="87" t="s">
        <v>144</v>
      </c>
      <c r="D51" s="86" t="s">
        <v>130</v>
      </c>
      <c r="E51" s="3"/>
      <c r="F51" s="78"/>
      <c r="G51" s="78"/>
      <c r="H51" s="78"/>
      <c r="I51" s="78"/>
      <c r="J51" s="22">
        <v>0.3</v>
      </c>
      <c r="K51" s="23">
        <v>0.3</v>
      </c>
      <c r="L51" s="54">
        <f t="shared" si="5"/>
        <v>0</v>
      </c>
      <c r="M51" s="54">
        <f t="shared" si="6"/>
        <v>0</v>
      </c>
      <c r="N51" s="54">
        <f t="shared" si="7"/>
        <v>0</v>
      </c>
      <c r="O51" s="54">
        <f t="shared" si="8"/>
        <v>0</v>
      </c>
      <c r="P51" s="55"/>
      <c r="Q51" s="55"/>
      <c r="R51" s="55"/>
      <c r="S51" s="55"/>
    </row>
    <row r="52" spans="1:19" s="19" customFormat="1" ht="25.5">
      <c r="A52" s="159"/>
      <c r="B52" s="90" t="s">
        <v>84</v>
      </c>
      <c r="C52" s="87" t="s">
        <v>145</v>
      </c>
      <c r="D52" s="86" t="s">
        <v>114</v>
      </c>
      <c r="E52" s="3"/>
      <c r="F52" s="78"/>
      <c r="G52" s="78"/>
      <c r="H52" s="78"/>
      <c r="I52" s="78"/>
      <c r="J52" s="22">
        <v>0.2</v>
      </c>
      <c r="K52" s="23">
        <v>0.2</v>
      </c>
      <c r="L52" s="54">
        <f>J52*F52</f>
        <v>0</v>
      </c>
      <c r="M52" s="54">
        <f>J52*G52</f>
        <v>0</v>
      </c>
      <c r="N52" s="54">
        <f>K52*H52</f>
        <v>0</v>
      </c>
      <c r="O52" s="54">
        <f>K52*I52</f>
        <v>0</v>
      </c>
      <c r="P52" s="55"/>
      <c r="Q52" s="55"/>
      <c r="R52" s="55"/>
      <c r="S52" s="55"/>
    </row>
    <row r="53" spans="1:19" s="19" customFormat="1" ht="25.5">
      <c r="A53" s="160"/>
      <c r="B53" s="92" t="s">
        <v>85</v>
      </c>
      <c r="C53" s="93" t="s">
        <v>146</v>
      </c>
      <c r="D53" s="92" t="s">
        <v>115</v>
      </c>
      <c r="E53" s="116"/>
      <c r="F53" s="81"/>
      <c r="G53" s="82"/>
      <c r="H53" s="82"/>
      <c r="I53" s="82"/>
      <c r="J53" s="24">
        <v>0.1</v>
      </c>
      <c r="K53" s="25">
        <v>0.1</v>
      </c>
      <c r="L53" s="54">
        <f t="shared" si="5"/>
        <v>0</v>
      </c>
      <c r="M53" s="54">
        <f t="shared" si="6"/>
        <v>0</v>
      </c>
      <c r="N53" s="54">
        <f t="shared" si="7"/>
        <v>0</v>
      </c>
      <c r="O53" s="54">
        <f t="shared" si="8"/>
        <v>0</v>
      </c>
      <c r="P53" s="55"/>
      <c r="Q53" s="55"/>
      <c r="R53" s="55"/>
      <c r="S53" s="55"/>
    </row>
    <row r="54" ht="13.5" thickBot="1"/>
    <row r="55" spans="1:9" ht="13.5" thickBot="1">
      <c r="A55" s="5"/>
      <c r="B55" s="5"/>
      <c r="C55" s="5"/>
      <c r="D55" s="47" t="s">
        <v>120</v>
      </c>
      <c r="E55" s="28"/>
      <c r="F55" s="153">
        <f>ROUND(SUM(F62:I62),3)</f>
        <v>0</v>
      </c>
      <c r="G55" s="154"/>
      <c r="H55" s="5"/>
      <c r="I55" s="5"/>
    </row>
    <row r="56" spans="1:9" ht="3.75" customHeight="1">
      <c r="A56" s="5"/>
      <c r="B56" s="5"/>
      <c r="C56" s="5"/>
      <c r="D56" s="5"/>
      <c r="E56" s="5"/>
      <c r="F56" s="5"/>
      <c r="G56" s="5"/>
      <c r="H56" s="5"/>
      <c r="I56" s="5"/>
    </row>
    <row r="57" spans="1:11" ht="39" customHeight="1">
      <c r="A57" s="5"/>
      <c r="B57" s="5"/>
      <c r="C57" s="5"/>
      <c r="D57" s="177" t="s">
        <v>119</v>
      </c>
      <c r="E57" s="177"/>
      <c r="F57" s="177"/>
      <c r="G57" s="177"/>
      <c r="H57" s="177"/>
      <c r="I57" s="177"/>
      <c r="J57" s="177"/>
      <c r="K57" s="177"/>
    </row>
    <row r="58" spans="1:9" ht="12.75">
      <c r="A58" s="5"/>
      <c r="B58" s="5"/>
      <c r="C58" s="5"/>
      <c r="D58" s="5"/>
      <c r="E58" s="5"/>
      <c r="F58" s="5"/>
      <c r="G58" s="5"/>
      <c r="H58" s="5"/>
      <c r="I58" s="5"/>
    </row>
    <row r="59" spans="1:13" s="6" customFormat="1" ht="12.75" hidden="1">
      <c r="A59" s="4"/>
      <c r="B59" s="4"/>
      <c r="C59" s="4"/>
      <c r="D59" s="4" t="s">
        <v>26</v>
      </c>
      <c r="E59" s="4"/>
      <c r="F59" s="3">
        <v>12</v>
      </c>
      <c r="G59" s="3"/>
      <c r="H59" s="3">
        <v>24</v>
      </c>
      <c r="I59" s="3"/>
      <c r="J59" s="4"/>
      <c r="K59" s="3"/>
      <c r="L59" s="3"/>
      <c r="M59" s="3"/>
    </row>
    <row r="60" spans="1:9" ht="12.75" hidden="1">
      <c r="A60" s="5"/>
      <c r="B60" s="5"/>
      <c r="C60" s="7"/>
      <c r="D60" s="7" t="s">
        <v>27</v>
      </c>
      <c r="E60" s="7"/>
      <c r="F60" s="53">
        <f>PRODUCT(P$16:P34)*F35+SUM(P41:P53)</f>
        <v>0</v>
      </c>
      <c r="G60" s="53">
        <f>PRODUCT(Q$16:Q34)*G35+SUM(Q41:Q53)</f>
        <v>0</v>
      </c>
      <c r="H60" s="53">
        <f>PRODUCT(R$16:R34)*H35+SUM(R41:R53)</f>
        <v>0</v>
      </c>
      <c r="I60" s="53">
        <f>PRODUCT(S$16:S34)*I35+SUM(S41:S53)</f>
        <v>0</v>
      </c>
    </row>
    <row r="61" spans="1:9" ht="12.75" hidden="1">
      <c r="A61" s="5"/>
      <c r="B61" s="5"/>
      <c r="C61" s="5"/>
      <c r="D61" s="7" t="s">
        <v>28</v>
      </c>
      <c r="E61" s="7"/>
      <c r="F61" s="53">
        <f>F60*J$15</f>
        <v>0</v>
      </c>
      <c r="G61" s="53">
        <f>G60*J$15</f>
        <v>0</v>
      </c>
      <c r="H61" s="53">
        <f>H60*K$15</f>
        <v>0</v>
      </c>
      <c r="I61" s="53">
        <f>I60*K$15</f>
        <v>0</v>
      </c>
    </row>
    <row r="62" spans="1:9" ht="12.75" hidden="1">
      <c r="A62" s="5"/>
      <c r="B62" s="5"/>
      <c r="C62" s="7"/>
      <c r="D62" s="7" t="s">
        <v>29</v>
      </c>
      <c r="E62" s="7"/>
      <c r="F62" s="53">
        <f>(F61*F59+G61)/F59</f>
        <v>0</v>
      </c>
      <c r="G62" s="53"/>
      <c r="H62" s="53">
        <f>(H61*H59+I61)/H59</f>
        <v>0</v>
      </c>
      <c r="I62" s="53"/>
    </row>
    <row r="63" spans="1:9" ht="12.75">
      <c r="A63" s="5"/>
      <c r="B63" s="5"/>
      <c r="C63" s="7"/>
      <c r="D63" s="5"/>
      <c r="E63" s="5"/>
      <c r="F63" s="5"/>
      <c r="G63" s="5"/>
      <c r="H63" s="5"/>
      <c r="I63" s="5"/>
    </row>
  </sheetData>
  <sheetProtection password="FB4F" sheet="1" objects="1" scenarios="1" selectLockedCells="1"/>
  <mergeCells count="54">
    <mergeCell ref="A6:B6"/>
    <mergeCell ref="C9:I9"/>
    <mergeCell ref="D57:K57"/>
    <mergeCell ref="A2:B2"/>
    <mergeCell ref="C2:I2"/>
    <mergeCell ref="A3:B3"/>
    <mergeCell ref="C3:I3"/>
    <mergeCell ref="A4:B4"/>
    <mergeCell ref="C4:I4"/>
    <mergeCell ref="A5:B5"/>
    <mergeCell ref="C5:I5"/>
    <mergeCell ref="C10:I10"/>
    <mergeCell ref="B13:B14"/>
    <mergeCell ref="C13:C14"/>
    <mergeCell ref="C6:I6"/>
    <mergeCell ref="A7:B7"/>
    <mergeCell ref="C7:I7"/>
    <mergeCell ref="A10:B10"/>
    <mergeCell ref="A8:B8"/>
    <mergeCell ref="C8:I8"/>
    <mergeCell ref="A9:B9"/>
    <mergeCell ref="A29:A31"/>
    <mergeCell ref="E38:E40"/>
    <mergeCell ref="A41:A44"/>
    <mergeCell ref="E13:E15"/>
    <mergeCell ref="F55:G55"/>
    <mergeCell ref="F38:I38"/>
    <mergeCell ref="A50:A53"/>
    <mergeCell ref="F39:G39"/>
    <mergeCell ref="L13:O13"/>
    <mergeCell ref="P13:S13"/>
    <mergeCell ref="F14:G14"/>
    <mergeCell ref="H14:I14"/>
    <mergeCell ref="P14:Q14"/>
    <mergeCell ref="R14:S14"/>
    <mergeCell ref="L14:M14"/>
    <mergeCell ref="N14:O14"/>
    <mergeCell ref="F13:I13"/>
    <mergeCell ref="J38:K38"/>
    <mergeCell ref="J13:K13"/>
    <mergeCell ref="A47:A49"/>
    <mergeCell ref="H39:I39"/>
    <mergeCell ref="A45:A46"/>
    <mergeCell ref="A20:A28"/>
    <mergeCell ref="B38:B39"/>
    <mergeCell ref="C38:C39"/>
    <mergeCell ref="A16:A19"/>
    <mergeCell ref="A32:A34"/>
    <mergeCell ref="P39:Q39"/>
    <mergeCell ref="R39:S39"/>
    <mergeCell ref="P38:S38"/>
    <mergeCell ref="L39:M39"/>
    <mergeCell ref="L38:O38"/>
    <mergeCell ref="N39:O39"/>
  </mergeCells>
  <dataValidations count="2">
    <dataValidation type="custom" operator="greaterThanOrEqual" allowBlank="1" showInputMessage="1" showErrorMessage="1" errorTitle="Chybně zadaná cena" error="Cena je desetinné číslo větší nebo rovné 0 s tím, že nesmí obsahovat více než 3 desetinná místa." sqref="F35:I35 F41:I53">
      <formula1>IF(ISNUMBER(F35),AND(F35=ROUND(F35,3),F35&gt;=0),FALSE)</formula1>
    </dataValidation>
    <dataValidation type="custom" operator="greaterThanOrEqual" allowBlank="1" showInputMessage="1" showErrorMessage="1" errorTitle="Chybně zadaný koeficient" error="Koeficient je desetinné číslo větší než 0 s tím, že nesmí obsahovat více než 3 desetinná místa." sqref="F31:I31 F20:I21 F16:I18 F23:I29 F33:I34">
      <formula1>IF(ISNUMBER(F31),AND(F31=ROUND(F31,3),F31&gt;0),FALSE)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stepnicka</cp:lastModifiedBy>
  <cp:lastPrinted>2011-08-29T13:45:47Z</cp:lastPrinted>
  <dcterms:created xsi:type="dcterms:W3CDTF">1900-12-31T23:00:00Z</dcterms:created>
  <dcterms:modified xsi:type="dcterms:W3CDTF">2011-10-19T10:20:02Z</dcterms:modified>
  <cp:category/>
  <cp:version/>
  <cp:contentType/>
  <cp:contentStatus/>
</cp:coreProperties>
</file>