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<sst xmlns="http://schemas.openxmlformats.org/spreadsheetml/2006/main" count="319" uniqueCount="173">
  <si>
    <t>Jihočeský kraj</t>
  </si>
  <si>
    <t>Předkladatel</t>
  </si>
  <si>
    <t>Název projektu</t>
  </si>
  <si>
    <t>České Budějovice</t>
  </si>
  <si>
    <t>Senioři, nedejte se</t>
  </si>
  <si>
    <t>A - GROUPS</t>
  </si>
  <si>
    <t>Celkem</t>
  </si>
  <si>
    <t>Vimperk</t>
  </si>
  <si>
    <t>Vybavení prostoru zařízením pro volnočasové aktivity</t>
  </si>
  <si>
    <t>Osvěta pro rodiče: "Bere mé dítě drogy? Ano! A co dál?!"</t>
  </si>
  <si>
    <t>Celkem kraj</t>
  </si>
  <si>
    <t>Jihomoravký kraj</t>
  </si>
  <si>
    <t xml:space="preserve"> MČ Brno - střed</t>
  </si>
  <si>
    <t>Bezpečný střed l</t>
  </si>
  <si>
    <t>Bezpečný střed ll</t>
  </si>
  <si>
    <t>Bezpečný střed lll</t>
  </si>
  <si>
    <t>Břeclav</t>
  </si>
  <si>
    <t>„Bezpečná Břeclav – MKDS 2012“ - INVESTICE</t>
  </si>
  <si>
    <t>Dolní Bojanovice</t>
  </si>
  <si>
    <t>Minigolfové hřiště INVESTICE</t>
  </si>
  <si>
    <t>Kuřim</t>
  </si>
  <si>
    <t>Osvětlení cesty od přestupního uzlu IDS do ZŠ, MŠ a ZUŠ - INVESTICE</t>
  </si>
  <si>
    <t>Mikulov</t>
  </si>
  <si>
    <t>Motivačně sociální pobyt</t>
  </si>
  <si>
    <t>Znojmo</t>
  </si>
  <si>
    <t>Tancem proti kriminalitě</t>
  </si>
  <si>
    <t>Karlovarský kraj</t>
  </si>
  <si>
    <t>Aš</t>
  </si>
  <si>
    <t>Fotopasti</t>
  </si>
  <si>
    <t>Jáchymov</t>
  </si>
  <si>
    <t>Vybavení sportovních hřišť Slovany a u ZŠ venkovním cvičebním nářadím</t>
  </si>
  <si>
    <t>Karlovy Vary</t>
  </si>
  <si>
    <t>Zjištění pocitu bezpečí, detekce sociálních problémů</t>
  </si>
  <si>
    <t>Kraslice</t>
  </si>
  <si>
    <t>Senioři a jejich bezpečnost</t>
  </si>
  <si>
    <t>Rotava</t>
  </si>
  <si>
    <t>Vzdělávání v řešení finanční zadluženosti</t>
  </si>
  <si>
    <t>Sokolov</t>
  </si>
  <si>
    <t>Žijeme tu společně</t>
  </si>
  <si>
    <t>Královehradecký kraj</t>
  </si>
  <si>
    <t>Hradec Králové</t>
  </si>
  <si>
    <t>Vybavení zázemí pro případové konference, mediace s rodinami a na jednání týmu pro mládež</t>
  </si>
  <si>
    <t>Vzdělávání pracovnic oddělení SPOD v oblasti vedení případových konferencí a mediací s rodinami</t>
  </si>
  <si>
    <t>Nové Město nad Metují</t>
  </si>
  <si>
    <t>Děti a jejich zodpovědnější a smysluplnější život</t>
  </si>
  <si>
    <t>Nový Bydžov</t>
  </si>
  <si>
    <t>Prevence kriminality Města Nový Bydžov - ISIDA 2012</t>
  </si>
  <si>
    <t>Liberecký kraj</t>
  </si>
  <si>
    <t>Desná</t>
  </si>
  <si>
    <t>Mobilní kamerový soubor se zabezpečovacími a vyhodnocovacími soubory - INVESTICE</t>
  </si>
  <si>
    <t>Uzamykací stojany na bicykly</t>
  </si>
  <si>
    <t>Zabezpečovací soubory MU Desná - INVESTICE</t>
  </si>
  <si>
    <t>Nový Bor</t>
  </si>
  <si>
    <t>Rekonstrukce a rozšíření MKDS - INVESTICE</t>
  </si>
  <si>
    <t>Asistent prevence kriminality</t>
  </si>
  <si>
    <t>Železný Brod</t>
  </si>
  <si>
    <t>Víkendová cesta k životu bez mříží - III. krok</t>
  </si>
  <si>
    <t>Moravskoslezský kraj</t>
  </si>
  <si>
    <t>Bílovec</t>
  </si>
  <si>
    <t>Osvětlení problémové lokality parku Střelnice v Bílovci - INVESTICE</t>
  </si>
  <si>
    <t>Bruntál</t>
  </si>
  <si>
    <t>MKDS Bruntál 2012 - INVESTICE</t>
  </si>
  <si>
    <t>Fulnek</t>
  </si>
  <si>
    <t>Sportovní hřiště ve Fulneku - INVESTICE</t>
  </si>
  <si>
    <t>Odry</t>
  </si>
  <si>
    <t>Obnova povrchu herního plácku na ul. Ke Koupališti - INVESTICE</t>
  </si>
  <si>
    <t>Obnova povrchu herního plácku na ul. Nábřežní - INVESTICE</t>
  </si>
  <si>
    <t>Kurz sebeobrany pro ženy</t>
  </si>
  <si>
    <t>Opava</t>
  </si>
  <si>
    <t>Vzdělávání strážníků</t>
  </si>
  <si>
    <t>Orlová</t>
  </si>
  <si>
    <t>Součinnost a komunikace - INVESTICE</t>
  </si>
  <si>
    <t>Profesionálem ve všech situacích</t>
  </si>
  <si>
    <t>Jak na rizikové děti a jejich rodiny</t>
  </si>
  <si>
    <t>Senioři v bezpečí</t>
  </si>
  <si>
    <t>Okresní workshop SVI</t>
  </si>
  <si>
    <t>Ostrava</t>
  </si>
  <si>
    <t>Úsvit - Plán postupu</t>
  </si>
  <si>
    <t>Systém včasné intervence</t>
  </si>
  <si>
    <t>Dovybavení hřišť otevřených veřejnosti</t>
  </si>
  <si>
    <t>Třinec</t>
  </si>
  <si>
    <t>Zvýšení nabídky volnočasových aktivit jako prostředek prevence kriminality - in-line bruslení</t>
  </si>
  <si>
    <t>Zvýšení nabídky volnočasových aktivit jako prostředek PK - lesní posilovna - INVESTICE</t>
  </si>
  <si>
    <t>Zvýšení nabídky volnočasových aktivit jako prostředek prevence kriminality - skatepark - INVESTICE</t>
  </si>
  <si>
    <t>Olomoucký kraj</t>
  </si>
  <si>
    <t>Jeseník</t>
  </si>
  <si>
    <t>Bezpečnostní řetízky pro seniory</t>
  </si>
  <si>
    <t>Lipník nad Bečvou</t>
  </si>
  <si>
    <t>Venkovní posilovací hřiště - INVESTICE</t>
  </si>
  <si>
    <t>Litovel</t>
  </si>
  <si>
    <t>Oživení sportovního plácku Litovel - Savín - INVESTICE</t>
  </si>
  <si>
    <t>Olomouc</t>
  </si>
  <si>
    <t>Vzdělávání vybraných strážníků městské policie a policistů Policie ČR</t>
  </si>
  <si>
    <t>Preventivně-vzdělavací prázdninový pobyt pro děti z rodin ohrožených sociálním vyloučením</t>
  </si>
  <si>
    <t>Bezpečný senior</t>
  </si>
  <si>
    <t>Prostějov</t>
  </si>
  <si>
    <t>Rozšíření a zvýšení kapacity videozáznamu MKDS - INVESTICE</t>
  </si>
  <si>
    <t>Šumperk</t>
  </si>
  <si>
    <t>Prevence kriminality v NZDM RACHOT - prevence rizikového chování na ulici</t>
  </si>
  <si>
    <t>Pardubický kraj</t>
  </si>
  <si>
    <t>Letohrad</t>
  </si>
  <si>
    <t>Rozšíření MKDS - INVESTICE</t>
  </si>
  <si>
    <t>Vysoké Mýto</t>
  </si>
  <si>
    <t>Vzdělávání strážníků a policistů sloužících v sociálně vyloučených lokalitách</t>
  </si>
  <si>
    <t>Středočeský kraj</t>
  </si>
  <si>
    <t>Beroun</t>
  </si>
  <si>
    <t>Sociální síť - místo k přátelství nebo nebezpečná hra?</t>
  </si>
  <si>
    <t>Český Brod</t>
  </si>
  <si>
    <t>Rozšíření městského kamerového systému - INVESTICE</t>
  </si>
  <si>
    <t>Kladno</t>
  </si>
  <si>
    <t>Finanční gramotnost osob ohrožených sociální exkluzí</t>
  </si>
  <si>
    <t>Informační tabule</t>
  </si>
  <si>
    <t>Kolín</t>
  </si>
  <si>
    <t>Rozšíření kamerového systému - INVESTICE</t>
  </si>
  <si>
    <t>Zvýšení efektivity práce s mladými delikventy</t>
  </si>
  <si>
    <t>Kralupy n. Vltavou</t>
  </si>
  <si>
    <t>Paprsek</t>
  </si>
  <si>
    <t>Pobyt mládeže v Mokrosukách</t>
  </si>
  <si>
    <t>Mělník</t>
  </si>
  <si>
    <t>INFO 2012</t>
  </si>
  <si>
    <t>Seminář multidisciplinárního týmu SVI</t>
  </si>
  <si>
    <t>Příbram</t>
  </si>
  <si>
    <t>Rozšíření MKDS města Příbram - INVESTICE</t>
  </si>
  <si>
    <t>Ústecký kraj</t>
  </si>
  <si>
    <t>Bílina</t>
  </si>
  <si>
    <t>Prevence kriminality - nezbytná podmínka bezpečnosti, veřejného pořádku ve městě Bílina</t>
  </si>
  <si>
    <t>Duchcov</t>
  </si>
  <si>
    <t>Chomutov</t>
  </si>
  <si>
    <t>Společně proti kriminalitě v Chomutově</t>
  </si>
  <si>
    <t>Kadaň</t>
  </si>
  <si>
    <t>Asistent prevence kriminality 2012</t>
  </si>
  <si>
    <t>Litvínov</t>
  </si>
  <si>
    <t>Senior v bezpečí</t>
  </si>
  <si>
    <t>Louny</t>
  </si>
  <si>
    <t>Mozaika</t>
  </si>
  <si>
    <t>Obrnice</t>
  </si>
  <si>
    <t>Příměstský tábor 2012</t>
  </si>
  <si>
    <t>Roudnice n. Labem</t>
  </si>
  <si>
    <t>Letní pobyt pro děti procházející evidencí OSPOD "Společně proti nudě"</t>
  </si>
  <si>
    <t>Vybavení NZDM "Kecka" pro cílovou skupinu  13 až 25 let</t>
  </si>
  <si>
    <t>Komunitní setkávání</t>
  </si>
  <si>
    <t>Zábavně, ale přesto jinak</t>
  </si>
  <si>
    <t>Trmice</t>
  </si>
  <si>
    <t>Trmice - výzkum veřejného mínění</t>
  </si>
  <si>
    <t>Příměstský tábor</t>
  </si>
  <si>
    <t>Ústí nad Labem</t>
  </si>
  <si>
    <t>Pohovorová a kontaktní místnost</t>
  </si>
  <si>
    <t>YMCA v Ústí nad Labem- Výlet s Orionem  2012</t>
  </si>
  <si>
    <t>Zkušenosti pro mladé Romy</t>
  </si>
  <si>
    <t>Prevence kriminality pro děti a mládež v Komunitním centru pro děti Světluška</t>
  </si>
  <si>
    <t>Bez práce nejsou koláče</t>
  </si>
  <si>
    <t>Jak se (ne)dostat do vězení aneb život po mafiánsku</t>
  </si>
  <si>
    <t>Varnsdorf</t>
  </si>
  <si>
    <t>Kapka dětské radosti</t>
  </si>
  <si>
    <t>Vejprty</t>
  </si>
  <si>
    <t>Asistent prevence kriminality – Vejprty</t>
  </si>
  <si>
    <t>Kraj Vysočina</t>
  </si>
  <si>
    <t>Velké Meziříčí</t>
  </si>
  <si>
    <t>Snižujeme kriminalitu mládeže pomocí balanční a ručkovací dráhy</t>
  </si>
  <si>
    <t>Zlínský kraj</t>
  </si>
  <si>
    <t>Bojkovice</t>
  </si>
  <si>
    <t>Hřiště pro mládež - II. etapa - INVESTICE</t>
  </si>
  <si>
    <t>Slavičín</t>
  </si>
  <si>
    <t>Slavičín - osvětlení víceúčelového hřiště Vlára - INVESTICE</t>
  </si>
  <si>
    <t>Fotopasti pro potřeby Městské police Slavičín - INVESTICE</t>
  </si>
  <si>
    <t>Slavičín - rozšíření dětského hřiště na ulici Ševcovská</t>
  </si>
  <si>
    <t>Zlín</t>
  </si>
  <si>
    <t>Mobilní technické prostředky pro podporu výkonu služby s on-line přenosem a vizualizací - INVESTICE</t>
  </si>
  <si>
    <t>Řetízek</t>
  </si>
  <si>
    <t>Terapeutické prázdninové pobyty</t>
  </si>
  <si>
    <t xml:space="preserve">Celkem návrh dotace </t>
  </si>
  <si>
    <t>Dotace</t>
  </si>
  <si>
    <t>Zpracoval: Odbor prevence kriminality MV ČR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</si>
</sst>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.00_);[Red]\(&quot;$&quot;#,##0.00\)"/>
    <numFmt numFmtId="165" formatCode="#,##0\ _K_č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sz val="11"/>
      <color indexed="52"/>
      <name val="Calibri"/>
      <family val="2"/>
    </font>
    <font>
      <u val="single"/>
      <sz val="11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MS Sans Serif"/>
      <family val="2"/>
    </font>
    <font>
      <b/>
      <sz val="11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47" applyFont="1">
      <alignment/>
      <protection/>
    </xf>
    <xf numFmtId="0" fontId="12" fillId="0" borderId="0" xfId="47" applyFill="1">
      <alignment/>
      <protection/>
    </xf>
    <xf numFmtId="3" fontId="12" fillId="0" borderId="0" xfId="47" applyNumberFormat="1">
      <alignment/>
      <protection/>
    </xf>
    <xf numFmtId="0" fontId="21" fillId="0" borderId="10" xfId="47" applyFont="1" applyBorder="1">
      <alignment/>
      <protection/>
    </xf>
    <xf numFmtId="0" fontId="21" fillId="0" borderId="11" xfId="47" applyFont="1" applyFill="1" applyBorder="1">
      <alignment/>
      <protection/>
    </xf>
    <xf numFmtId="0" fontId="12" fillId="0" borderId="12" xfId="47" applyBorder="1">
      <alignment/>
      <protection/>
    </xf>
    <xf numFmtId="0" fontId="12" fillId="0" borderId="13" xfId="47" applyFill="1" applyBorder="1">
      <alignment/>
      <protection/>
    </xf>
    <xf numFmtId="3" fontId="12" fillId="0" borderId="13" xfId="47" applyNumberFormat="1" applyBorder="1">
      <alignment/>
      <protection/>
    </xf>
    <xf numFmtId="0" fontId="21" fillId="0" borderId="12" xfId="47" applyFont="1" applyBorder="1">
      <alignment/>
      <protection/>
    </xf>
    <xf numFmtId="0" fontId="21" fillId="0" borderId="13" xfId="47" applyFont="1" applyFill="1" applyBorder="1">
      <alignment/>
      <protection/>
    </xf>
    <xf numFmtId="3" fontId="21" fillId="0" borderId="13" xfId="47" applyNumberFormat="1" applyFont="1" applyBorder="1">
      <alignment/>
      <protection/>
    </xf>
    <xf numFmtId="0" fontId="21" fillId="0" borderId="14" xfId="47" applyFont="1" applyBorder="1">
      <alignment/>
      <protection/>
    </xf>
    <xf numFmtId="0" fontId="21" fillId="0" borderId="15" xfId="47" applyFont="1" applyFill="1" applyBorder="1">
      <alignment/>
      <protection/>
    </xf>
    <xf numFmtId="3" fontId="21" fillId="0" borderId="15" xfId="47" applyNumberFormat="1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0" xfId="47" applyFont="1" applyFill="1" applyBorder="1">
      <alignment/>
      <protection/>
    </xf>
    <xf numFmtId="3" fontId="21" fillId="0" borderId="0" xfId="47" applyNumberFormat="1" applyFont="1" applyBorder="1">
      <alignment/>
      <protection/>
    </xf>
    <xf numFmtId="0" fontId="12" fillId="0" borderId="12" xfId="47" applyFont="1" applyBorder="1">
      <alignment/>
      <protection/>
    </xf>
    <xf numFmtId="3" fontId="21" fillId="0" borderId="15" xfId="47" applyNumberFormat="1" applyFont="1" applyFill="1" applyBorder="1">
      <alignment/>
      <protection/>
    </xf>
    <xf numFmtId="0" fontId="21" fillId="0" borderId="0" xfId="47" applyFont="1" applyFill="1">
      <alignment/>
      <protection/>
    </xf>
    <xf numFmtId="3" fontId="21" fillId="0" borderId="0" xfId="47" applyNumberFormat="1" applyFont="1">
      <alignment/>
      <protection/>
    </xf>
    <xf numFmtId="0" fontId="12" fillId="0" borderId="12" xfId="47" applyFont="1" applyBorder="1">
      <alignment/>
      <protection/>
    </xf>
    <xf numFmtId="0" fontId="12" fillId="0" borderId="13" xfId="47" applyFont="1" applyBorder="1">
      <alignment/>
      <protection/>
    </xf>
    <xf numFmtId="3" fontId="12" fillId="0" borderId="13" xfId="47" applyNumberFormat="1" applyFont="1" applyBorder="1">
      <alignment/>
      <protection/>
    </xf>
    <xf numFmtId="0" fontId="12" fillId="0" borderId="0" xfId="47" applyFont="1" applyBorder="1">
      <alignment/>
      <protection/>
    </xf>
    <xf numFmtId="0" fontId="21" fillId="0" borderId="13" xfId="47" applyFont="1" applyBorder="1">
      <alignment/>
      <protection/>
    </xf>
    <xf numFmtId="0" fontId="12" fillId="0" borderId="13" xfId="47" applyFont="1" applyFill="1" applyBorder="1">
      <alignment/>
      <protection/>
    </xf>
    <xf numFmtId="0" fontId="0" fillId="0" borderId="0" xfId="0" applyFill="1" applyAlignment="1">
      <alignment/>
    </xf>
    <xf numFmtId="0" fontId="12" fillId="0" borderId="0" xfId="47" applyFont="1" applyFill="1" applyBorder="1">
      <alignment/>
      <protection/>
    </xf>
    <xf numFmtId="0" fontId="21" fillId="0" borderId="10" xfId="47" applyFont="1" applyBorder="1" applyAlignment="1">
      <alignment horizontal="left"/>
      <protection/>
    </xf>
    <xf numFmtId="0" fontId="21" fillId="0" borderId="11" xfId="47" applyFont="1" applyFill="1" applyBorder="1" applyAlignment="1">
      <alignment horizontal="left"/>
      <protection/>
    </xf>
    <xf numFmtId="3" fontId="21" fillId="0" borderId="11" xfId="47" applyNumberFormat="1" applyFont="1" applyBorder="1" applyAlignment="1">
      <alignment horizontal="left"/>
      <protection/>
    </xf>
    <xf numFmtId="0" fontId="21" fillId="0" borderId="16" xfId="47" applyFont="1" applyFill="1" applyBorder="1">
      <alignment/>
      <protection/>
    </xf>
    <xf numFmtId="3" fontId="21" fillId="0" borderId="16" xfId="47" applyNumberFormat="1" applyFont="1" applyBorder="1" applyAlignment="1">
      <alignment horizontal="left"/>
      <protection/>
    </xf>
    <xf numFmtId="0" fontId="21" fillId="0" borderId="16" xfId="47" applyFont="1" applyBorder="1">
      <alignment/>
      <protection/>
    </xf>
    <xf numFmtId="0" fontId="21" fillId="0" borderId="17" xfId="47" applyFont="1" applyFill="1" applyBorder="1">
      <alignment/>
      <protection/>
    </xf>
    <xf numFmtId="3" fontId="21" fillId="0" borderId="17" xfId="47" applyNumberFormat="1" applyFont="1" applyBorder="1">
      <alignment/>
      <protection/>
    </xf>
    <xf numFmtId="3" fontId="21" fillId="0" borderId="0" xfId="47" applyNumberFormat="1" applyFont="1" applyFill="1" applyBorder="1">
      <alignment/>
      <protection/>
    </xf>
    <xf numFmtId="0" fontId="22" fillId="0" borderId="0" xfId="47" applyFont="1">
      <alignment/>
      <protection/>
    </xf>
    <xf numFmtId="0" fontId="22" fillId="0" borderId="0" xfId="47" applyFont="1" applyBorder="1">
      <alignment/>
      <protection/>
    </xf>
    <xf numFmtId="0" fontId="22" fillId="0" borderId="17" xfId="47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208"/>
  <sheetViews>
    <sheetView tabSelected="1" workbookViewId="0" topLeftCell="A1">
      <selection activeCell="B210" sqref="B210"/>
    </sheetView>
  </sheetViews>
  <sheetFormatPr defaultColWidth="9.140625" defaultRowHeight="12.75"/>
  <cols>
    <col min="1" max="1" width="20.140625" style="0" customWidth="1"/>
    <col min="2" max="2" width="67.00390625" style="28" customWidth="1"/>
    <col min="3" max="3" width="14.57421875" style="0" bestFit="1" customWidth="1"/>
  </cols>
  <sheetData>
    <row r="1" spans="1:3" ht="13.5" thickBot="1">
      <c r="A1" s="39" t="s">
        <v>0</v>
      </c>
      <c r="B1" s="2"/>
      <c r="C1" s="3"/>
    </row>
    <row r="2" spans="1:3" ht="12.75">
      <c r="A2" s="30" t="s">
        <v>1</v>
      </c>
      <c r="B2" s="31" t="s">
        <v>2</v>
      </c>
      <c r="C2" s="32" t="s">
        <v>171</v>
      </c>
    </row>
    <row r="3" spans="1:3" ht="12.75">
      <c r="A3" s="6" t="s">
        <v>3</v>
      </c>
      <c r="B3" s="7" t="s">
        <v>4</v>
      </c>
      <c r="C3" s="8">
        <v>46000</v>
      </c>
    </row>
    <row r="4" spans="1:3" ht="12.75">
      <c r="A4" s="6" t="s">
        <v>3</v>
      </c>
      <c r="B4" s="7" t="s">
        <v>5</v>
      </c>
      <c r="C4" s="8">
        <v>0</v>
      </c>
    </row>
    <row r="5" spans="1:3" ht="12.75">
      <c r="A5" s="9" t="s">
        <v>6</v>
      </c>
      <c r="B5" s="10"/>
      <c r="C5" s="11">
        <f>SUM(C3:C4)</f>
        <v>46000</v>
      </c>
    </row>
    <row r="6" spans="1:3" ht="12.75">
      <c r="A6" s="6" t="s">
        <v>7</v>
      </c>
      <c r="B6" s="7" t="s">
        <v>8</v>
      </c>
      <c r="C6" s="8">
        <v>0</v>
      </c>
    </row>
    <row r="7" spans="1:3" ht="12.75">
      <c r="A7" s="6" t="s">
        <v>7</v>
      </c>
      <c r="B7" s="7" t="s">
        <v>9</v>
      </c>
      <c r="C7" s="8">
        <v>0</v>
      </c>
    </row>
    <row r="8" spans="1:3" ht="12.75">
      <c r="A8" s="9" t="s">
        <v>6</v>
      </c>
      <c r="B8" s="10"/>
      <c r="C8" s="11">
        <f>SUM(C6:C7)</f>
        <v>0</v>
      </c>
    </row>
    <row r="9" spans="1:3" ht="13.5" thickBot="1">
      <c r="A9" s="12" t="s">
        <v>10</v>
      </c>
      <c r="B9" s="13"/>
      <c r="C9" s="14">
        <f>SUM(C8,C5)</f>
        <v>46000</v>
      </c>
    </row>
    <row r="10" spans="1:3" ht="12.75">
      <c r="A10" s="15"/>
      <c r="B10" s="16"/>
      <c r="C10" s="17"/>
    </row>
    <row r="11" spans="1:3" ht="13.5" thickBot="1">
      <c r="A11" s="40" t="s">
        <v>11</v>
      </c>
      <c r="B11" s="16"/>
      <c r="C11" s="17"/>
    </row>
    <row r="12" spans="1:3" ht="12.75">
      <c r="A12" s="4" t="s">
        <v>1</v>
      </c>
      <c r="B12" s="5" t="s">
        <v>2</v>
      </c>
      <c r="C12" s="32" t="s">
        <v>171</v>
      </c>
    </row>
    <row r="13" spans="1:3" ht="12.75">
      <c r="A13" s="18" t="s">
        <v>12</v>
      </c>
      <c r="B13" s="7" t="s">
        <v>13</v>
      </c>
      <c r="C13" s="8">
        <v>0</v>
      </c>
    </row>
    <row r="14" spans="1:3" ht="12.75">
      <c r="A14" s="18" t="s">
        <v>12</v>
      </c>
      <c r="B14" s="7" t="s">
        <v>14</v>
      </c>
      <c r="C14" s="8">
        <v>0</v>
      </c>
    </row>
    <row r="15" spans="1:3" ht="12.75">
      <c r="A15" s="18" t="s">
        <v>12</v>
      </c>
      <c r="B15" s="7" t="s">
        <v>15</v>
      </c>
      <c r="C15" s="8">
        <v>0</v>
      </c>
    </row>
    <row r="16" spans="1:3" ht="12.75">
      <c r="A16" s="9" t="s">
        <v>6</v>
      </c>
      <c r="B16" s="10"/>
      <c r="C16" s="11">
        <f>SUM(C13:C15)</f>
        <v>0</v>
      </c>
    </row>
    <row r="17" spans="1:3" ht="12.75">
      <c r="A17" s="6" t="s">
        <v>16</v>
      </c>
      <c r="B17" s="7" t="s">
        <v>17</v>
      </c>
      <c r="C17" s="8">
        <v>1000000</v>
      </c>
    </row>
    <row r="18" spans="1:3" ht="12.75">
      <c r="A18" s="9" t="s">
        <v>6</v>
      </c>
      <c r="B18" s="10"/>
      <c r="C18" s="11">
        <f>SUM(C17)</f>
        <v>1000000</v>
      </c>
    </row>
    <row r="19" spans="1:3" ht="12.75">
      <c r="A19" s="6" t="s">
        <v>18</v>
      </c>
      <c r="B19" s="7" t="s">
        <v>19</v>
      </c>
      <c r="C19" s="8">
        <v>0</v>
      </c>
    </row>
    <row r="20" spans="1:3" ht="12.75">
      <c r="A20" s="9" t="s">
        <v>6</v>
      </c>
      <c r="B20" s="10"/>
      <c r="C20" s="11">
        <f>SUM(C19)</f>
        <v>0</v>
      </c>
    </row>
    <row r="21" spans="1:3" ht="12.75">
      <c r="A21" s="6" t="s">
        <v>20</v>
      </c>
      <c r="B21" s="7" t="s">
        <v>21</v>
      </c>
      <c r="C21" s="8">
        <v>0</v>
      </c>
    </row>
    <row r="22" spans="1:3" ht="12.75">
      <c r="A22" s="9" t="s">
        <v>6</v>
      </c>
      <c r="B22" s="10"/>
      <c r="C22" s="11">
        <f>SUM(C21)</f>
        <v>0</v>
      </c>
    </row>
    <row r="23" spans="1:3" ht="12.75">
      <c r="A23" s="6" t="s">
        <v>22</v>
      </c>
      <c r="B23" s="7" t="s">
        <v>23</v>
      </c>
      <c r="C23" s="8">
        <v>53000</v>
      </c>
    </row>
    <row r="24" spans="1:3" ht="12.75">
      <c r="A24" s="9" t="s">
        <v>6</v>
      </c>
      <c r="B24" s="10"/>
      <c r="C24" s="11">
        <f>SUM(C23)</f>
        <v>53000</v>
      </c>
    </row>
    <row r="25" spans="1:3" ht="12.75">
      <c r="A25" s="6" t="s">
        <v>24</v>
      </c>
      <c r="B25" s="7" t="s">
        <v>25</v>
      </c>
      <c r="C25" s="8">
        <v>17000</v>
      </c>
    </row>
    <row r="26" spans="1:3" ht="12.75">
      <c r="A26" s="9" t="s">
        <v>6</v>
      </c>
      <c r="B26" s="10"/>
      <c r="C26" s="11">
        <f>SUM(C25)</f>
        <v>17000</v>
      </c>
    </row>
    <row r="27" spans="1:3" ht="13.5" thickBot="1">
      <c r="A27" s="12" t="s">
        <v>10</v>
      </c>
      <c r="B27" s="13"/>
      <c r="C27" s="19">
        <f>SUM(C26,C24,C22,C20,C18,C16)</f>
        <v>1070000</v>
      </c>
    </row>
    <row r="28" spans="1:3" ht="12.75">
      <c r="A28" s="15"/>
      <c r="B28" s="16"/>
      <c r="C28" s="38"/>
    </row>
    <row r="29" spans="1:3" ht="13.5" thickBot="1">
      <c r="A29" s="39" t="s">
        <v>26</v>
      </c>
      <c r="B29" s="20"/>
      <c r="C29" s="21"/>
    </row>
    <row r="30" spans="1:3" ht="12.75">
      <c r="A30" s="4" t="s">
        <v>1</v>
      </c>
      <c r="B30" s="5" t="s">
        <v>2</v>
      </c>
      <c r="C30" s="32" t="s">
        <v>171</v>
      </c>
    </row>
    <row r="31" spans="1:3" ht="12.75">
      <c r="A31" s="6" t="s">
        <v>27</v>
      </c>
      <c r="B31" s="7" t="s">
        <v>28</v>
      </c>
      <c r="C31" s="8">
        <v>70000</v>
      </c>
    </row>
    <row r="32" spans="1:3" ht="12.75">
      <c r="A32" s="9" t="s">
        <v>6</v>
      </c>
      <c r="B32" s="10"/>
      <c r="C32" s="11">
        <f>SUM(C31)</f>
        <v>70000</v>
      </c>
    </row>
    <row r="33" spans="1:5" ht="12.75">
      <c r="A33" s="22" t="s">
        <v>29</v>
      </c>
      <c r="B33" s="23" t="s">
        <v>30</v>
      </c>
      <c r="C33" s="24">
        <v>0</v>
      </c>
      <c r="D33" s="25"/>
      <c r="E33" s="25"/>
    </row>
    <row r="34" spans="1:5" ht="12.75">
      <c r="A34" s="9" t="s">
        <v>6</v>
      </c>
      <c r="B34" s="26"/>
      <c r="C34" s="11">
        <f>SUM(C33)</f>
        <v>0</v>
      </c>
      <c r="D34" s="15"/>
      <c r="E34" s="15"/>
    </row>
    <row r="35" spans="1:3" ht="12.75">
      <c r="A35" s="6" t="s">
        <v>31</v>
      </c>
      <c r="B35" s="7" t="s">
        <v>28</v>
      </c>
      <c r="C35" s="8">
        <v>40000</v>
      </c>
    </row>
    <row r="36" spans="1:3" ht="12.75">
      <c r="A36" s="6" t="s">
        <v>31</v>
      </c>
      <c r="B36" s="7" t="s">
        <v>32</v>
      </c>
      <c r="C36" s="8">
        <v>99000</v>
      </c>
    </row>
    <row r="37" spans="1:3" ht="12.75">
      <c r="A37" s="9" t="s">
        <v>6</v>
      </c>
      <c r="B37" s="10"/>
      <c r="C37" s="11">
        <f>SUM(C35:C36)</f>
        <v>139000</v>
      </c>
    </row>
    <row r="38" spans="1:3" ht="12.75">
      <c r="A38" s="6" t="s">
        <v>33</v>
      </c>
      <c r="B38" s="7" t="s">
        <v>34</v>
      </c>
      <c r="C38" s="8">
        <v>0</v>
      </c>
    </row>
    <row r="39" spans="1:3" ht="12.75">
      <c r="A39" s="9" t="s">
        <v>6</v>
      </c>
      <c r="B39" s="10"/>
      <c r="C39" s="11">
        <f>SUM(C38)</f>
        <v>0</v>
      </c>
    </row>
    <row r="40" spans="1:3" ht="12.75">
      <c r="A40" s="6" t="s">
        <v>35</v>
      </c>
      <c r="B40" s="7" t="s">
        <v>36</v>
      </c>
      <c r="C40" s="8">
        <v>22000</v>
      </c>
    </row>
    <row r="41" spans="1:3" ht="12.75">
      <c r="A41" s="9" t="s">
        <v>6</v>
      </c>
      <c r="B41" s="10"/>
      <c r="C41" s="11">
        <f>SUM(C40)</f>
        <v>22000</v>
      </c>
    </row>
    <row r="42" spans="1:3" ht="12.75">
      <c r="A42" s="6" t="s">
        <v>37</v>
      </c>
      <c r="B42" s="7" t="s">
        <v>38</v>
      </c>
      <c r="C42" s="8">
        <v>113000</v>
      </c>
    </row>
    <row r="43" spans="1:3" ht="12.75">
      <c r="A43" s="9" t="s">
        <v>6</v>
      </c>
      <c r="B43" s="10"/>
      <c r="C43" s="11">
        <f>SUM(C42)</f>
        <v>113000</v>
      </c>
    </row>
    <row r="44" spans="1:3" ht="13.5" thickBot="1">
      <c r="A44" s="12" t="s">
        <v>10</v>
      </c>
      <c r="B44" s="13"/>
      <c r="C44" s="14">
        <f>SUM(C43,C41,C39,C37,C34,C32)</f>
        <v>344000</v>
      </c>
    </row>
    <row r="45" spans="1:3" ht="12.75">
      <c r="A45" s="15"/>
      <c r="B45" s="16"/>
      <c r="C45" s="17"/>
    </row>
    <row r="46" spans="1:3" ht="13.5" thickBot="1">
      <c r="A46" s="40" t="s">
        <v>39</v>
      </c>
      <c r="B46" s="16"/>
      <c r="C46" s="17"/>
    </row>
    <row r="47" spans="1:3" ht="12.75">
      <c r="A47" s="4" t="s">
        <v>1</v>
      </c>
      <c r="B47" s="5" t="s">
        <v>2</v>
      </c>
      <c r="C47" s="32" t="s">
        <v>171</v>
      </c>
    </row>
    <row r="48" spans="1:3" ht="12.75">
      <c r="A48" s="6" t="s">
        <v>40</v>
      </c>
      <c r="B48" s="7" t="s">
        <v>41</v>
      </c>
      <c r="C48" s="8">
        <v>40000</v>
      </c>
    </row>
    <row r="49" spans="1:3" ht="12.75">
      <c r="A49" s="6" t="s">
        <v>40</v>
      </c>
      <c r="B49" s="7" t="s">
        <v>42</v>
      </c>
      <c r="C49" s="8">
        <v>0</v>
      </c>
    </row>
    <row r="50" spans="1:3" ht="12.75">
      <c r="A50" s="9" t="s">
        <v>6</v>
      </c>
      <c r="B50" s="10"/>
      <c r="C50" s="11">
        <f>SUM(C48:C49)</f>
        <v>40000</v>
      </c>
    </row>
    <row r="51" spans="1:3" ht="12.75">
      <c r="A51" s="6" t="s">
        <v>43</v>
      </c>
      <c r="B51" s="7" t="s">
        <v>44</v>
      </c>
      <c r="C51" s="8">
        <v>30000</v>
      </c>
    </row>
    <row r="52" spans="1:3" ht="12.75">
      <c r="A52" s="9" t="s">
        <v>6</v>
      </c>
      <c r="B52" s="10"/>
      <c r="C52" s="11">
        <f>SUM(C51)</f>
        <v>30000</v>
      </c>
    </row>
    <row r="53" spans="1:3" ht="12.75">
      <c r="A53" s="6" t="s">
        <v>45</v>
      </c>
      <c r="B53" s="7" t="s">
        <v>46</v>
      </c>
      <c r="C53" s="8">
        <v>42000</v>
      </c>
    </row>
    <row r="54" spans="1:3" ht="12.75">
      <c r="A54" s="9" t="s">
        <v>6</v>
      </c>
      <c r="B54" s="10"/>
      <c r="C54" s="11">
        <f>SUM(C53)</f>
        <v>42000</v>
      </c>
    </row>
    <row r="55" spans="1:3" ht="13.5" thickBot="1">
      <c r="A55" s="12" t="s">
        <v>10</v>
      </c>
      <c r="B55" s="13"/>
      <c r="C55" s="14">
        <f>SUM(C54,C52,C50)</f>
        <v>112000</v>
      </c>
    </row>
    <row r="56" spans="1:3" ht="12.75">
      <c r="A56" s="15"/>
      <c r="B56" s="16"/>
      <c r="C56" s="17"/>
    </row>
    <row r="57" spans="1:3" ht="13.5" thickBot="1">
      <c r="A57" s="41" t="s">
        <v>47</v>
      </c>
      <c r="B57" s="36"/>
      <c r="C57" s="37"/>
    </row>
    <row r="58" spans="1:3" ht="12.75">
      <c r="A58" s="35" t="s">
        <v>1</v>
      </c>
      <c r="B58" s="33" t="s">
        <v>2</v>
      </c>
      <c r="C58" s="34" t="s">
        <v>171</v>
      </c>
    </row>
    <row r="59" spans="1:3" ht="12.75">
      <c r="A59" s="6" t="s">
        <v>48</v>
      </c>
      <c r="B59" s="7" t="s">
        <v>49</v>
      </c>
      <c r="C59" s="8">
        <v>311000</v>
      </c>
    </row>
    <row r="60" spans="1:3" ht="12.75">
      <c r="A60" s="6" t="s">
        <v>48</v>
      </c>
      <c r="B60" s="7" t="s">
        <v>50</v>
      </c>
      <c r="C60" s="8">
        <v>13000</v>
      </c>
    </row>
    <row r="61" spans="1:3" ht="12.75">
      <c r="A61" s="6" t="s">
        <v>48</v>
      </c>
      <c r="B61" s="7" t="s">
        <v>51</v>
      </c>
      <c r="C61" s="8">
        <v>108000</v>
      </c>
    </row>
    <row r="62" spans="1:3" ht="12.75">
      <c r="A62" s="9" t="s">
        <v>6</v>
      </c>
      <c r="B62" s="10"/>
      <c r="C62" s="11">
        <f>SUM(C59:C61)</f>
        <v>432000</v>
      </c>
    </row>
    <row r="63" spans="1:3" ht="12.75">
      <c r="A63" s="6" t="s">
        <v>52</v>
      </c>
      <c r="B63" s="7" t="s">
        <v>53</v>
      </c>
      <c r="C63" s="8">
        <v>300000</v>
      </c>
    </row>
    <row r="64" spans="1:3" ht="12.75">
      <c r="A64" s="6" t="s">
        <v>52</v>
      </c>
      <c r="B64" s="7" t="s">
        <v>54</v>
      </c>
      <c r="C64" s="8">
        <v>142000</v>
      </c>
    </row>
    <row r="65" spans="1:3" ht="12.75">
      <c r="A65" s="9" t="s">
        <v>6</v>
      </c>
      <c r="B65" s="10"/>
      <c r="C65" s="11">
        <f>SUM(C63:C64)</f>
        <v>442000</v>
      </c>
    </row>
    <row r="66" spans="1:3" ht="12.75">
      <c r="A66" s="6" t="s">
        <v>55</v>
      </c>
      <c r="B66" s="7" t="s">
        <v>56</v>
      </c>
      <c r="C66" s="8">
        <v>48000</v>
      </c>
    </row>
    <row r="67" spans="1:3" ht="12.75">
      <c r="A67" s="9" t="s">
        <v>6</v>
      </c>
      <c r="B67" s="10"/>
      <c r="C67" s="11">
        <f>SUM(C66)</f>
        <v>48000</v>
      </c>
    </row>
    <row r="68" spans="1:3" ht="13.5" thickBot="1">
      <c r="A68" s="12" t="s">
        <v>10</v>
      </c>
      <c r="B68" s="13"/>
      <c r="C68" s="14">
        <f>SUM(C67,C65,C62)</f>
        <v>922000</v>
      </c>
    </row>
    <row r="69" spans="1:3" ht="12.75">
      <c r="A69" s="15"/>
      <c r="B69" s="16"/>
      <c r="C69" s="17"/>
    </row>
    <row r="70" spans="1:3" ht="13.5" thickBot="1">
      <c r="A70" s="41" t="s">
        <v>57</v>
      </c>
      <c r="B70" s="36"/>
      <c r="C70" s="37"/>
    </row>
    <row r="71" spans="1:3" ht="12.75">
      <c r="A71" s="35" t="s">
        <v>1</v>
      </c>
      <c r="B71" s="33" t="s">
        <v>2</v>
      </c>
      <c r="C71" s="34" t="s">
        <v>171</v>
      </c>
    </row>
    <row r="72" spans="1:3" ht="12.75">
      <c r="A72" s="6" t="s">
        <v>58</v>
      </c>
      <c r="B72" s="7" t="s">
        <v>59</v>
      </c>
      <c r="C72" s="8">
        <v>350000</v>
      </c>
    </row>
    <row r="73" spans="1:3" ht="12.75">
      <c r="A73" s="9" t="s">
        <v>6</v>
      </c>
      <c r="B73" s="10"/>
      <c r="C73" s="11">
        <f>SUM(C72)</f>
        <v>350000</v>
      </c>
    </row>
    <row r="74" spans="1:3" ht="12.75">
      <c r="A74" s="6" t="s">
        <v>60</v>
      </c>
      <c r="B74" s="7" t="s">
        <v>61</v>
      </c>
      <c r="C74" s="8">
        <v>300000</v>
      </c>
    </row>
    <row r="75" spans="1:3" ht="12.75">
      <c r="A75" s="9" t="s">
        <v>6</v>
      </c>
      <c r="B75" s="10"/>
      <c r="C75" s="11">
        <f>SUM(C74)</f>
        <v>300000</v>
      </c>
    </row>
    <row r="76" spans="1:3" ht="12.75">
      <c r="A76" s="6" t="s">
        <v>62</v>
      </c>
      <c r="B76" s="7" t="s">
        <v>63</v>
      </c>
      <c r="C76" s="8">
        <v>297000</v>
      </c>
    </row>
    <row r="77" spans="1:3" ht="12.75">
      <c r="A77" s="9" t="s">
        <v>6</v>
      </c>
      <c r="B77" s="10"/>
      <c r="C77" s="11">
        <f>SUM(C76)</f>
        <v>297000</v>
      </c>
    </row>
    <row r="78" spans="1:3" ht="12.75">
      <c r="A78" s="6" t="s">
        <v>64</v>
      </c>
      <c r="B78" s="7" t="s">
        <v>65</v>
      </c>
      <c r="C78" s="8">
        <v>0</v>
      </c>
    </row>
    <row r="79" spans="1:3" ht="12.75">
      <c r="A79" s="6" t="s">
        <v>64</v>
      </c>
      <c r="B79" s="7" t="s">
        <v>66</v>
      </c>
      <c r="C79" s="8">
        <v>0</v>
      </c>
    </row>
    <row r="80" spans="1:3" ht="12.75">
      <c r="A80" s="6" t="s">
        <v>64</v>
      </c>
      <c r="B80" s="7" t="s">
        <v>67</v>
      </c>
      <c r="C80" s="8">
        <v>32000</v>
      </c>
    </row>
    <row r="81" spans="1:3" ht="12.75">
      <c r="A81" s="9" t="s">
        <v>6</v>
      </c>
      <c r="B81" s="10"/>
      <c r="C81" s="11">
        <f>SUM(C78:C80)</f>
        <v>32000</v>
      </c>
    </row>
    <row r="82" spans="1:3" ht="12.75">
      <c r="A82" s="6" t="s">
        <v>68</v>
      </c>
      <c r="B82" s="7" t="s">
        <v>69</v>
      </c>
      <c r="C82" s="8">
        <v>55000</v>
      </c>
    </row>
    <row r="83" spans="1:3" ht="12.75">
      <c r="A83" s="9" t="s">
        <v>6</v>
      </c>
      <c r="B83" s="10"/>
      <c r="C83" s="11">
        <f>SUM(C82)</f>
        <v>55000</v>
      </c>
    </row>
    <row r="84" spans="1:3" ht="12.75">
      <c r="A84" s="6" t="s">
        <v>70</v>
      </c>
      <c r="B84" s="7" t="s">
        <v>71</v>
      </c>
      <c r="C84" s="8">
        <v>0</v>
      </c>
    </row>
    <row r="85" spans="1:3" ht="12.75">
      <c r="A85" s="6" t="s">
        <v>70</v>
      </c>
      <c r="B85" s="7" t="s">
        <v>72</v>
      </c>
      <c r="C85" s="8">
        <v>0</v>
      </c>
    </row>
    <row r="86" spans="1:3" ht="12.75">
      <c r="A86" s="6" t="s">
        <v>70</v>
      </c>
      <c r="B86" s="7" t="s">
        <v>73</v>
      </c>
      <c r="C86" s="8">
        <v>30000</v>
      </c>
    </row>
    <row r="87" spans="1:3" ht="12.75">
      <c r="A87" s="6" t="s">
        <v>70</v>
      </c>
      <c r="B87" s="7" t="s">
        <v>74</v>
      </c>
      <c r="C87" s="8">
        <v>40000</v>
      </c>
    </row>
    <row r="88" spans="1:3" ht="12.75">
      <c r="A88" s="6" t="s">
        <v>70</v>
      </c>
      <c r="B88" s="7" t="s">
        <v>75</v>
      </c>
      <c r="C88" s="8">
        <v>0</v>
      </c>
    </row>
    <row r="89" spans="1:3" ht="12.75">
      <c r="A89" s="9" t="s">
        <v>6</v>
      </c>
      <c r="B89" s="10"/>
      <c r="C89" s="11">
        <f>SUM(C84:C88)</f>
        <v>70000</v>
      </c>
    </row>
    <row r="90" spans="1:3" ht="12.75">
      <c r="A90" s="6" t="s">
        <v>76</v>
      </c>
      <c r="B90" s="27" t="s">
        <v>77</v>
      </c>
      <c r="C90" s="8">
        <v>0</v>
      </c>
    </row>
    <row r="91" spans="1:3" ht="12.75">
      <c r="A91" s="6" t="s">
        <v>76</v>
      </c>
      <c r="B91" s="7" t="s">
        <v>78</v>
      </c>
      <c r="C91" s="8">
        <v>0</v>
      </c>
    </row>
    <row r="92" spans="1:3" ht="12.75">
      <c r="A92" s="6" t="s">
        <v>76</v>
      </c>
      <c r="B92" s="7" t="s">
        <v>79</v>
      </c>
      <c r="C92" s="8">
        <v>197000</v>
      </c>
    </row>
    <row r="93" spans="1:3" ht="12.75">
      <c r="A93" s="9" t="s">
        <v>6</v>
      </c>
      <c r="B93" s="10"/>
      <c r="C93" s="11">
        <f>SUM(C90:C92)</f>
        <v>197000</v>
      </c>
    </row>
    <row r="94" spans="1:3" ht="12.75">
      <c r="A94" s="6" t="s">
        <v>80</v>
      </c>
      <c r="B94" s="7" t="s">
        <v>81</v>
      </c>
      <c r="C94" s="8">
        <v>116000</v>
      </c>
    </row>
    <row r="95" spans="1:3" ht="12.75">
      <c r="A95" s="6" t="s">
        <v>80</v>
      </c>
      <c r="B95" s="7" t="s">
        <v>82</v>
      </c>
      <c r="C95" s="8">
        <v>0</v>
      </c>
    </row>
    <row r="96" spans="1:3" ht="12.75">
      <c r="A96" s="6" t="s">
        <v>80</v>
      </c>
      <c r="B96" s="7" t="s">
        <v>83</v>
      </c>
      <c r="C96" s="8">
        <v>0</v>
      </c>
    </row>
    <row r="97" spans="1:3" ht="12.75">
      <c r="A97" s="9" t="s">
        <v>6</v>
      </c>
      <c r="B97" s="10"/>
      <c r="C97" s="11">
        <f>SUM(C94:C96)</f>
        <v>116000</v>
      </c>
    </row>
    <row r="98" spans="1:3" ht="13.5" thickBot="1">
      <c r="A98" s="12" t="s">
        <v>10</v>
      </c>
      <c r="B98" s="13"/>
      <c r="C98" s="14">
        <f>SUM(C97,C93,C89,C83,C81,C77,C75,C73)</f>
        <v>1417000</v>
      </c>
    </row>
    <row r="99" spans="1:3" ht="12.75">
      <c r="A99" s="15"/>
      <c r="B99" s="16"/>
      <c r="C99" s="17"/>
    </row>
    <row r="100" spans="1:3" ht="13.5" thickBot="1">
      <c r="A100" s="40" t="s">
        <v>84</v>
      </c>
      <c r="B100" s="16"/>
      <c r="C100" s="17"/>
    </row>
    <row r="101" spans="1:3" ht="12.75">
      <c r="A101" s="4" t="s">
        <v>1</v>
      </c>
      <c r="B101" s="5" t="s">
        <v>2</v>
      </c>
      <c r="C101" s="32" t="s">
        <v>171</v>
      </c>
    </row>
    <row r="102" spans="1:3" ht="12.75">
      <c r="A102" s="6" t="s">
        <v>85</v>
      </c>
      <c r="B102" s="7" t="s">
        <v>86</v>
      </c>
      <c r="C102" s="8">
        <v>25000</v>
      </c>
    </row>
    <row r="103" spans="1:3" ht="12.75">
      <c r="A103" s="9" t="s">
        <v>6</v>
      </c>
      <c r="B103" s="10"/>
      <c r="C103" s="11">
        <f>SUM(C102)</f>
        <v>25000</v>
      </c>
    </row>
    <row r="104" spans="1:3" ht="12.75">
      <c r="A104" s="6" t="s">
        <v>87</v>
      </c>
      <c r="B104" s="7" t="s">
        <v>88</v>
      </c>
      <c r="C104" s="8">
        <v>255000</v>
      </c>
    </row>
    <row r="105" spans="1:3" ht="12.75">
      <c r="A105" s="9" t="s">
        <v>6</v>
      </c>
      <c r="B105" s="10"/>
      <c r="C105" s="11">
        <f>SUM(C104)</f>
        <v>255000</v>
      </c>
    </row>
    <row r="106" spans="1:3" ht="12.75">
      <c r="A106" s="6" t="s">
        <v>89</v>
      </c>
      <c r="B106" s="7" t="s">
        <v>90</v>
      </c>
      <c r="C106" s="8">
        <v>0</v>
      </c>
    </row>
    <row r="107" spans="1:3" ht="12.75">
      <c r="A107" s="9" t="s">
        <v>6</v>
      </c>
      <c r="B107" s="7"/>
      <c r="C107" s="11">
        <f>SUM(C106)</f>
        <v>0</v>
      </c>
    </row>
    <row r="108" spans="1:3" ht="12.75">
      <c r="A108" s="6" t="s">
        <v>91</v>
      </c>
      <c r="B108" s="7" t="s">
        <v>92</v>
      </c>
      <c r="C108" s="8">
        <v>32000</v>
      </c>
    </row>
    <row r="109" spans="1:3" ht="12.75">
      <c r="A109" s="6" t="s">
        <v>91</v>
      </c>
      <c r="B109" s="7" t="s">
        <v>93</v>
      </c>
      <c r="C109" s="8">
        <v>39000</v>
      </c>
    </row>
    <row r="110" spans="1:3" ht="12.75">
      <c r="A110" s="6" t="s">
        <v>91</v>
      </c>
      <c r="B110" s="7" t="s">
        <v>94</v>
      </c>
      <c r="C110" s="8">
        <v>49000</v>
      </c>
    </row>
    <row r="111" spans="1:3" ht="12.75">
      <c r="A111" s="9" t="s">
        <v>6</v>
      </c>
      <c r="B111" s="10"/>
      <c r="C111" s="11">
        <f>SUM(C108:C110)</f>
        <v>120000</v>
      </c>
    </row>
    <row r="112" spans="1:3" ht="12.75">
      <c r="A112" s="6" t="s">
        <v>95</v>
      </c>
      <c r="B112" s="7" t="s">
        <v>96</v>
      </c>
      <c r="C112" s="8">
        <v>180000</v>
      </c>
    </row>
    <row r="113" spans="1:3" ht="12.75">
      <c r="A113" s="9" t="s">
        <v>6</v>
      </c>
      <c r="B113" s="10"/>
      <c r="C113" s="11">
        <f>SUM(C112)</f>
        <v>180000</v>
      </c>
    </row>
    <row r="114" spans="1:3" ht="12.75">
      <c r="A114" s="6" t="s">
        <v>97</v>
      </c>
      <c r="B114" s="7" t="s">
        <v>98</v>
      </c>
      <c r="C114" s="8">
        <v>9000</v>
      </c>
    </row>
    <row r="115" spans="1:3" ht="12.75">
      <c r="A115" s="9" t="s">
        <v>6</v>
      </c>
      <c r="B115" s="10"/>
      <c r="C115" s="11">
        <f>SUM(C114)</f>
        <v>9000</v>
      </c>
    </row>
    <row r="116" spans="1:3" ht="13.5" thickBot="1">
      <c r="A116" s="12" t="s">
        <v>10</v>
      </c>
      <c r="B116" s="13"/>
      <c r="C116" s="14">
        <f>SUM(C115,C113,C111,C107,C105,C103)</f>
        <v>589000</v>
      </c>
    </row>
    <row r="117" spans="1:3" ht="12.75">
      <c r="A117" s="15"/>
      <c r="B117" s="16"/>
      <c r="C117" s="17"/>
    </row>
    <row r="118" spans="1:3" ht="13.5" thickBot="1">
      <c r="A118" s="40" t="s">
        <v>99</v>
      </c>
      <c r="B118" s="16"/>
      <c r="C118" s="17"/>
    </row>
    <row r="119" spans="1:3" ht="12.75">
      <c r="A119" s="4" t="s">
        <v>1</v>
      </c>
      <c r="B119" s="5" t="s">
        <v>2</v>
      </c>
      <c r="C119" s="32" t="s">
        <v>171</v>
      </c>
    </row>
    <row r="120" spans="1:3" ht="12.75">
      <c r="A120" s="18" t="s">
        <v>100</v>
      </c>
      <c r="B120" s="7" t="s">
        <v>101</v>
      </c>
      <c r="C120" s="8">
        <v>0</v>
      </c>
    </row>
    <row r="121" spans="1:3" ht="12.75">
      <c r="A121" s="9" t="s">
        <v>6</v>
      </c>
      <c r="B121" s="10"/>
      <c r="C121" s="11">
        <f>SUM(C120)</f>
        <v>0</v>
      </c>
    </row>
    <row r="122" spans="1:3" ht="12.75">
      <c r="A122" s="6" t="s">
        <v>102</v>
      </c>
      <c r="B122" s="7" t="s">
        <v>54</v>
      </c>
      <c r="C122" s="8">
        <v>122000</v>
      </c>
    </row>
    <row r="123" spans="1:3" ht="12.75">
      <c r="A123" s="6" t="s">
        <v>102</v>
      </c>
      <c r="B123" s="7" t="s">
        <v>103</v>
      </c>
      <c r="C123" s="8">
        <v>25000</v>
      </c>
    </row>
    <row r="124" spans="1:3" ht="12.75">
      <c r="A124" s="9" t="s">
        <v>6</v>
      </c>
      <c r="B124" s="10"/>
      <c r="C124" s="11">
        <f>SUM(C122:C123)</f>
        <v>147000</v>
      </c>
    </row>
    <row r="125" spans="1:3" ht="13.5" thickBot="1">
      <c r="A125" s="12" t="s">
        <v>10</v>
      </c>
      <c r="B125" s="13"/>
      <c r="C125" s="14">
        <f>SUM(C124,C121)</f>
        <v>147000</v>
      </c>
    </row>
    <row r="126" spans="1:3" ht="12.75">
      <c r="A126" s="15"/>
      <c r="B126" s="16"/>
      <c r="C126" s="17"/>
    </row>
    <row r="127" spans="1:3" ht="13.5" thickBot="1">
      <c r="A127" s="40" t="s">
        <v>104</v>
      </c>
      <c r="B127" s="16"/>
      <c r="C127" s="17"/>
    </row>
    <row r="128" spans="1:3" ht="12.75">
      <c r="A128" s="4" t="s">
        <v>1</v>
      </c>
      <c r="B128" s="5" t="s">
        <v>2</v>
      </c>
      <c r="C128" s="32" t="s">
        <v>171</v>
      </c>
    </row>
    <row r="129" spans="1:3" ht="12.75">
      <c r="A129" s="6" t="s">
        <v>105</v>
      </c>
      <c r="B129" s="7" t="s">
        <v>106</v>
      </c>
      <c r="C129" s="8">
        <v>0</v>
      </c>
    </row>
    <row r="130" spans="1:3" ht="12.75">
      <c r="A130" s="9" t="s">
        <v>6</v>
      </c>
      <c r="B130" s="10"/>
      <c r="C130" s="11">
        <f>SUM(C129)</f>
        <v>0</v>
      </c>
    </row>
    <row r="131" spans="1:3" ht="12.75">
      <c r="A131" s="6" t="s">
        <v>107</v>
      </c>
      <c r="B131" s="7" t="s">
        <v>108</v>
      </c>
      <c r="C131" s="8">
        <v>350000</v>
      </c>
    </row>
    <row r="132" spans="1:3" ht="12.75">
      <c r="A132" s="9" t="s">
        <v>6</v>
      </c>
      <c r="B132" s="10"/>
      <c r="C132" s="11">
        <f>SUM(C131)</f>
        <v>350000</v>
      </c>
    </row>
    <row r="133" spans="1:3" ht="12.75">
      <c r="A133" s="6" t="s">
        <v>109</v>
      </c>
      <c r="B133" s="7" t="s">
        <v>86</v>
      </c>
      <c r="C133" s="8">
        <v>27000</v>
      </c>
    </row>
    <row r="134" spans="1:3" ht="12.75">
      <c r="A134" s="6" t="s">
        <v>109</v>
      </c>
      <c r="B134" s="7" t="s">
        <v>110</v>
      </c>
      <c r="C134" s="8">
        <v>0</v>
      </c>
    </row>
    <row r="135" spans="1:3" ht="12.75">
      <c r="A135" s="6" t="s">
        <v>109</v>
      </c>
      <c r="B135" s="7" t="s">
        <v>111</v>
      </c>
      <c r="C135" s="8">
        <v>0</v>
      </c>
    </row>
    <row r="136" spans="1:3" ht="12.75">
      <c r="A136" s="9" t="s">
        <v>6</v>
      </c>
      <c r="B136" s="10"/>
      <c r="C136" s="11">
        <f>SUM(C133:C135)</f>
        <v>27000</v>
      </c>
    </row>
    <row r="137" spans="1:3" ht="12.75">
      <c r="A137" s="6" t="s">
        <v>112</v>
      </c>
      <c r="B137" s="7" t="s">
        <v>113</v>
      </c>
      <c r="C137" s="8">
        <v>0</v>
      </c>
    </row>
    <row r="138" spans="1:3" ht="12.75">
      <c r="A138" s="6" t="s">
        <v>112</v>
      </c>
      <c r="B138" s="7" t="s">
        <v>114</v>
      </c>
      <c r="C138" s="8">
        <v>0</v>
      </c>
    </row>
    <row r="139" spans="1:3" ht="12.75">
      <c r="A139" s="9" t="s">
        <v>6</v>
      </c>
      <c r="B139" s="10"/>
      <c r="C139" s="11">
        <f>SUM(C137:C138)</f>
        <v>0</v>
      </c>
    </row>
    <row r="140" spans="1:3" ht="12.75">
      <c r="A140" s="6" t="s">
        <v>115</v>
      </c>
      <c r="B140" s="7" t="s">
        <v>116</v>
      </c>
      <c r="C140" s="8">
        <v>0</v>
      </c>
    </row>
    <row r="141" spans="1:3" ht="12.75">
      <c r="A141" s="6" t="s">
        <v>115</v>
      </c>
      <c r="B141" s="7" t="s">
        <v>117</v>
      </c>
      <c r="C141" s="8">
        <v>0</v>
      </c>
    </row>
    <row r="142" spans="1:3" ht="12.75">
      <c r="A142" s="9" t="s">
        <v>6</v>
      </c>
      <c r="B142" s="10"/>
      <c r="C142" s="11">
        <f>SUM(C140:C141)</f>
        <v>0</v>
      </c>
    </row>
    <row r="143" spans="1:3" ht="12.75">
      <c r="A143" s="6" t="s">
        <v>118</v>
      </c>
      <c r="B143" s="7" t="s">
        <v>119</v>
      </c>
      <c r="C143" s="8">
        <v>15000</v>
      </c>
    </row>
    <row r="144" spans="1:3" ht="12.75">
      <c r="A144" s="6" t="s">
        <v>118</v>
      </c>
      <c r="B144" s="7" t="s">
        <v>120</v>
      </c>
      <c r="C144" s="8">
        <v>0</v>
      </c>
    </row>
    <row r="145" spans="1:3" ht="12.75">
      <c r="A145" s="9" t="s">
        <v>6</v>
      </c>
      <c r="B145" s="10"/>
      <c r="C145" s="11">
        <f>SUM(C143:C144)</f>
        <v>15000</v>
      </c>
    </row>
    <row r="146" spans="1:3" ht="12.75">
      <c r="A146" s="6" t="s">
        <v>121</v>
      </c>
      <c r="B146" s="7" t="s">
        <v>122</v>
      </c>
      <c r="C146" s="8">
        <v>350000</v>
      </c>
    </row>
    <row r="147" spans="1:3" ht="12.75">
      <c r="A147" s="9" t="s">
        <v>6</v>
      </c>
      <c r="B147" s="10"/>
      <c r="C147" s="11">
        <f>SUM(C146)</f>
        <v>350000</v>
      </c>
    </row>
    <row r="148" spans="1:3" ht="13.5" thickBot="1">
      <c r="A148" s="12" t="s">
        <v>10</v>
      </c>
      <c r="B148" s="13"/>
      <c r="C148" s="14">
        <f>C147+C145+C142+C139+C136+C132+C130</f>
        <v>742000</v>
      </c>
    </row>
    <row r="149" spans="1:3" ht="12.75">
      <c r="A149" s="15"/>
      <c r="B149" s="16"/>
      <c r="C149" s="17"/>
    </row>
    <row r="150" spans="1:3" ht="13.5" thickBot="1">
      <c r="A150" s="40" t="s">
        <v>123</v>
      </c>
      <c r="B150" s="16"/>
      <c r="C150" s="17"/>
    </row>
    <row r="151" spans="1:3" ht="12.75">
      <c r="A151" s="4" t="s">
        <v>1</v>
      </c>
      <c r="B151" s="5" t="s">
        <v>2</v>
      </c>
      <c r="C151" s="32" t="s">
        <v>171</v>
      </c>
    </row>
    <row r="152" spans="1:3" ht="12.75">
      <c r="A152" s="6" t="s">
        <v>124</v>
      </c>
      <c r="B152" s="7" t="s">
        <v>125</v>
      </c>
      <c r="C152" s="8">
        <v>0</v>
      </c>
    </row>
    <row r="153" spans="1:3" ht="12.75">
      <c r="A153" s="9" t="s">
        <v>6</v>
      </c>
      <c r="B153" s="10"/>
      <c r="C153" s="11">
        <f>SUM(C152)</f>
        <v>0</v>
      </c>
    </row>
    <row r="154" spans="1:3" ht="12.75">
      <c r="A154" s="6" t="s">
        <v>126</v>
      </c>
      <c r="B154" s="27" t="s">
        <v>169</v>
      </c>
      <c r="C154" s="8">
        <v>44000</v>
      </c>
    </row>
    <row r="155" spans="1:3" ht="12.75">
      <c r="A155" s="9" t="s">
        <v>6</v>
      </c>
      <c r="B155" s="10"/>
      <c r="C155" s="11">
        <f>SUM(C154)</f>
        <v>44000</v>
      </c>
    </row>
    <row r="156" spans="1:3" ht="12.75">
      <c r="A156" s="6" t="s">
        <v>127</v>
      </c>
      <c r="B156" s="7" t="s">
        <v>128</v>
      </c>
      <c r="C156" s="8">
        <v>62000</v>
      </c>
    </row>
    <row r="157" spans="1:3" ht="12.75">
      <c r="A157" s="9" t="s">
        <v>6</v>
      </c>
      <c r="B157" s="10"/>
      <c r="C157" s="11">
        <f>SUM(C156)</f>
        <v>62000</v>
      </c>
    </row>
    <row r="158" spans="1:3" ht="12.75">
      <c r="A158" s="6" t="s">
        <v>129</v>
      </c>
      <c r="B158" s="7" t="s">
        <v>130</v>
      </c>
      <c r="C158" s="8">
        <v>131000</v>
      </c>
    </row>
    <row r="159" spans="1:3" ht="12.75">
      <c r="A159" s="9" t="s">
        <v>6</v>
      </c>
      <c r="B159" s="10"/>
      <c r="C159" s="11">
        <f>SUM(C158)</f>
        <v>131000</v>
      </c>
    </row>
    <row r="160" spans="1:3" ht="12.75">
      <c r="A160" s="6" t="s">
        <v>131</v>
      </c>
      <c r="B160" s="7" t="s">
        <v>132</v>
      </c>
      <c r="C160" s="8">
        <v>20000</v>
      </c>
    </row>
    <row r="161" spans="1:3" ht="12.75">
      <c r="A161" s="9" t="s">
        <v>6</v>
      </c>
      <c r="B161" s="10"/>
      <c r="C161" s="11">
        <f>SUM(C160)</f>
        <v>20000</v>
      </c>
    </row>
    <row r="162" spans="1:3" ht="12.75">
      <c r="A162" s="6" t="s">
        <v>133</v>
      </c>
      <c r="B162" s="7" t="s">
        <v>134</v>
      </c>
      <c r="C162" s="8">
        <v>89000</v>
      </c>
    </row>
    <row r="163" spans="1:3" ht="12.75">
      <c r="A163" s="9" t="s">
        <v>6</v>
      </c>
      <c r="B163" s="10"/>
      <c r="C163" s="11">
        <f>SUM(C162)</f>
        <v>89000</v>
      </c>
    </row>
    <row r="164" spans="1:3" ht="12.75">
      <c r="A164" s="6" t="s">
        <v>135</v>
      </c>
      <c r="B164" s="7" t="s">
        <v>136</v>
      </c>
      <c r="C164" s="8">
        <v>114000</v>
      </c>
    </row>
    <row r="165" spans="1:3" ht="12.75">
      <c r="A165" s="9" t="s">
        <v>6</v>
      </c>
      <c r="B165" s="10"/>
      <c r="C165" s="11">
        <f>SUM(C164)</f>
        <v>114000</v>
      </c>
    </row>
    <row r="166" spans="1:3" ht="12.75">
      <c r="A166" s="6" t="s">
        <v>137</v>
      </c>
      <c r="B166" s="7" t="s">
        <v>138</v>
      </c>
      <c r="C166" s="8">
        <v>51000</v>
      </c>
    </row>
    <row r="167" spans="1:3" ht="12.75">
      <c r="A167" s="6" t="s">
        <v>137</v>
      </c>
      <c r="B167" s="7" t="s">
        <v>139</v>
      </c>
      <c r="C167" s="8">
        <v>47000</v>
      </c>
    </row>
    <row r="168" spans="1:3" ht="12.75">
      <c r="A168" s="6" t="s">
        <v>137</v>
      </c>
      <c r="B168" s="7" t="s">
        <v>140</v>
      </c>
      <c r="C168" s="8">
        <v>0</v>
      </c>
    </row>
    <row r="169" spans="1:3" ht="12.75">
      <c r="A169" s="6" t="s">
        <v>137</v>
      </c>
      <c r="B169" s="7" t="s">
        <v>141</v>
      </c>
      <c r="C169" s="8">
        <v>0</v>
      </c>
    </row>
    <row r="170" spans="1:3" ht="12.75">
      <c r="A170" s="9" t="s">
        <v>6</v>
      </c>
      <c r="B170" s="10"/>
      <c r="C170" s="11">
        <f>SUM(C166:C169)</f>
        <v>98000</v>
      </c>
    </row>
    <row r="171" spans="1:3" ht="12.75">
      <c r="A171" s="6" t="s">
        <v>142</v>
      </c>
      <c r="B171" s="7" t="s">
        <v>143</v>
      </c>
      <c r="C171" s="8">
        <v>48000</v>
      </c>
    </row>
    <row r="172" spans="1:3" ht="12.75">
      <c r="A172" s="6" t="s">
        <v>142</v>
      </c>
      <c r="B172" s="7" t="s">
        <v>144</v>
      </c>
      <c r="C172" s="8">
        <v>0</v>
      </c>
    </row>
    <row r="173" spans="1:3" ht="12.75">
      <c r="A173" s="9" t="s">
        <v>6</v>
      </c>
      <c r="B173" s="10"/>
      <c r="C173" s="11">
        <f>SUM(C171:C172)</f>
        <v>48000</v>
      </c>
    </row>
    <row r="174" spans="1:3" ht="12.75">
      <c r="A174" s="6" t="s">
        <v>145</v>
      </c>
      <c r="B174" s="7" t="s">
        <v>54</v>
      </c>
      <c r="C174" s="8">
        <v>275000</v>
      </c>
    </row>
    <row r="175" spans="1:3" ht="12.75">
      <c r="A175" s="6" t="s">
        <v>145</v>
      </c>
      <c r="B175" s="7" t="s">
        <v>146</v>
      </c>
      <c r="C175" s="8">
        <v>230000</v>
      </c>
    </row>
    <row r="176" spans="1:3" ht="12.75">
      <c r="A176" s="6" t="s">
        <v>145</v>
      </c>
      <c r="B176" s="7" t="s">
        <v>147</v>
      </c>
      <c r="C176" s="8">
        <v>0</v>
      </c>
    </row>
    <row r="177" spans="1:3" ht="12.75">
      <c r="A177" s="6" t="s">
        <v>145</v>
      </c>
      <c r="B177" s="7" t="s">
        <v>148</v>
      </c>
      <c r="C177" s="8">
        <v>0</v>
      </c>
    </row>
    <row r="178" spans="1:3" ht="12.75">
      <c r="A178" s="6" t="s">
        <v>145</v>
      </c>
      <c r="B178" s="7" t="s">
        <v>149</v>
      </c>
      <c r="C178" s="8">
        <v>0</v>
      </c>
    </row>
    <row r="179" spans="1:3" ht="12.75">
      <c r="A179" s="6" t="s">
        <v>145</v>
      </c>
      <c r="B179" s="7" t="s">
        <v>150</v>
      </c>
      <c r="C179" s="8">
        <v>0</v>
      </c>
    </row>
    <row r="180" spans="1:3" ht="12.75">
      <c r="A180" s="6" t="s">
        <v>145</v>
      </c>
      <c r="B180" s="7" t="s">
        <v>151</v>
      </c>
      <c r="C180" s="8">
        <v>0</v>
      </c>
    </row>
    <row r="181" spans="1:3" ht="12.75">
      <c r="A181" s="9" t="s">
        <v>6</v>
      </c>
      <c r="B181" s="10"/>
      <c r="C181" s="11">
        <f>SUM(C174:C180)</f>
        <v>505000</v>
      </c>
    </row>
    <row r="182" spans="1:3" ht="12.75">
      <c r="A182" s="6" t="s">
        <v>152</v>
      </c>
      <c r="B182" s="7" t="s">
        <v>153</v>
      </c>
      <c r="C182" s="8">
        <v>0</v>
      </c>
    </row>
    <row r="183" spans="1:3" ht="12.75">
      <c r="A183" s="9" t="s">
        <v>6</v>
      </c>
      <c r="B183" s="10"/>
      <c r="C183" s="11">
        <f>SUM(C182)</f>
        <v>0</v>
      </c>
    </row>
    <row r="184" spans="1:3" ht="12.75">
      <c r="A184" s="6" t="s">
        <v>154</v>
      </c>
      <c r="B184" s="7" t="s">
        <v>155</v>
      </c>
      <c r="C184" s="8">
        <v>78000</v>
      </c>
    </row>
    <row r="185" spans="1:3" ht="12.75">
      <c r="A185" s="9" t="s">
        <v>6</v>
      </c>
      <c r="B185" s="10"/>
      <c r="C185" s="11">
        <f>SUM(C184)</f>
        <v>78000</v>
      </c>
    </row>
    <row r="186" spans="1:3" ht="13.5" thickBot="1">
      <c r="A186" s="12" t="s">
        <v>10</v>
      </c>
      <c r="B186" s="13"/>
      <c r="C186" s="14">
        <f>SUM(C185,C183,C181,C173,C170,C165,C163,C161,C159,C157,C155,C153)</f>
        <v>1189000</v>
      </c>
    </row>
    <row r="187" spans="1:3" ht="12.75">
      <c r="A187" s="15"/>
      <c r="B187" s="16"/>
      <c r="C187" s="17"/>
    </row>
    <row r="188" spans="1:3" ht="13.5" thickBot="1">
      <c r="A188" s="40" t="s">
        <v>156</v>
      </c>
      <c r="B188" s="16"/>
      <c r="C188" s="17"/>
    </row>
    <row r="189" spans="1:3" ht="12.75">
      <c r="A189" s="4" t="s">
        <v>1</v>
      </c>
      <c r="B189" s="5" t="s">
        <v>2</v>
      </c>
      <c r="C189" s="32" t="s">
        <v>171</v>
      </c>
    </row>
    <row r="190" spans="1:3" ht="12.75">
      <c r="A190" s="6" t="s">
        <v>157</v>
      </c>
      <c r="B190" s="7" t="s">
        <v>158</v>
      </c>
      <c r="C190" s="8">
        <v>0</v>
      </c>
    </row>
    <row r="191" spans="1:3" ht="12.75">
      <c r="A191" s="9" t="s">
        <v>6</v>
      </c>
      <c r="B191" s="10"/>
      <c r="C191" s="11">
        <f>SUM(C190)</f>
        <v>0</v>
      </c>
    </row>
    <row r="192" spans="1:3" ht="13.5" thickBot="1">
      <c r="A192" s="12" t="s">
        <v>10</v>
      </c>
      <c r="B192" s="13"/>
      <c r="C192" s="14">
        <f>SUM(C191)</f>
        <v>0</v>
      </c>
    </row>
    <row r="193" spans="1:3" ht="12.75">
      <c r="A193" s="15"/>
      <c r="B193" s="16"/>
      <c r="C193" s="17"/>
    </row>
    <row r="194" spans="1:3" ht="13.5" thickBot="1">
      <c r="A194" s="40" t="s">
        <v>159</v>
      </c>
      <c r="B194" s="16"/>
      <c r="C194" s="17"/>
    </row>
    <row r="195" spans="1:3" ht="12.75">
      <c r="A195" s="4" t="s">
        <v>1</v>
      </c>
      <c r="B195" s="5" t="s">
        <v>2</v>
      </c>
      <c r="C195" s="32" t="s">
        <v>171</v>
      </c>
    </row>
    <row r="196" spans="1:3" ht="12.75">
      <c r="A196" s="6" t="s">
        <v>160</v>
      </c>
      <c r="B196" s="7" t="s">
        <v>161</v>
      </c>
      <c r="C196" s="8">
        <v>0</v>
      </c>
    </row>
    <row r="197" spans="1:3" ht="12.75">
      <c r="A197" s="9" t="s">
        <v>6</v>
      </c>
      <c r="B197" s="10"/>
      <c r="C197" s="11">
        <f>SUM(C196)</f>
        <v>0</v>
      </c>
    </row>
    <row r="198" spans="1:3" ht="12.75">
      <c r="A198" s="6" t="s">
        <v>162</v>
      </c>
      <c r="B198" s="7" t="s">
        <v>163</v>
      </c>
      <c r="C198" s="8">
        <v>0</v>
      </c>
    </row>
    <row r="199" spans="1:3" ht="12.75">
      <c r="A199" s="6" t="s">
        <v>162</v>
      </c>
      <c r="B199" s="7" t="s">
        <v>164</v>
      </c>
      <c r="C199" s="8">
        <v>0</v>
      </c>
    </row>
    <row r="200" spans="1:3" ht="12.75">
      <c r="A200" s="6" t="s">
        <v>162</v>
      </c>
      <c r="B200" s="7" t="s">
        <v>165</v>
      </c>
      <c r="C200" s="8">
        <v>0</v>
      </c>
    </row>
    <row r="201" spans="1:3" ht="12.75">
      <c r="A201" s="9" t="s">
        <v>6</v>
      </c>
      <c r="B201" s="10"/>
      <c r="C201" s="11">
        <f>SUM(C198:C200)</f>
        <v>0</v>
      </c>
    </row>
    <row r="202" spans="1:3" ht="12.75">
      <c r="A202" s="6" t="s">
        <v>166</v>
      </c>
      <c r="B202" s="7" t="s">
        <v>167</v>
      </c>
      <c r="C202" s="8">
        <v>0</v>
      </c>
    </row>
    <row r="203" spans="1:3" ht="12.75">
      <c r="A203" s="6" t="s">
        <v>166</v>
      </c>
      <c r="B203" s="7" t="s">
        <v>168</v>
      </c>
      <c r="C203" s="8">
        <v>0</v>
      </c>
    </row>
    <row r="204" spans="1:3" ht="12.75">
      <c r="A204" s="9" t="s">
        <v>6</v>
      </c>
      <c r="B204" s="10"/>
      <c r="C204" s="11">
        <f>SUM(C202:C203)</f>
        <v>0</v>
      </c>
    </row>
    <row r="205" spans="1:3" ht="13.5" thickBot="1">
      <c r="A205" s="12" t="s">
        <v>10</v>
      </c>
      <c r="B205" s="13"/>
      <c r="C205" s="14">
        <f>SUM(C204,C201,C197)</f>
        <v>0</v>
      </c>
    </row>
    <row r="206" spans="1:3" ht="12.75">
      <c r="A206" s="1" t="s">
        <v>170</v>
      </c>
      <c r="B206" s="20"/>
      <c r="C206" s="21">
        <f>C205+C192+C186+C148+C125+C116+C98+C68+C55+C44+C27+C9</f>
        <v>6578000</v>
      </c>
    </row>
    <row r="208" ht="12.75">
      <c r="A208" s="29" t="s">
        <v>172</v>
      </c>
    </row>
  </sheetData>
  <sheetProtection selectLockedCells="1"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&amp;C&amp;"Arial,Tučné"&amp;12&amp;UProgram prevence kriminality 2012 - II. kolo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Jiranek</dc:creator>
  <cp:keywords/>
  <dc:description/>
  <cp:lastModifiedBy>mvcr</cp:lastModifiedBy>
  <cp:lastPrinted>2012-08-17T10:43:30Z</cp:lastPrinted>
  <dcterms:created xsi:type="dcterms:W3CDTF">2012-08-07T12:11:07Z</dcterms:created>
  <dcterms:modified xsi:type="dcterms:W3CDTF">2012-08-20T11:27:23Z</dcterms:modified>
  <cp:category/>
  <cp:version/>
  <cp:contentType/>
  <cp:contentStatus/>
</cp:coreProperties>
</file>