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rtovas\Desktop\Řídicí dokumentace\vzor MZ\"/>
    </mc:Choice>
  </mc:AlternateContent>
  <bookViews>
    <workbookView xWindow="0" yWindow="0" windowWidth="28800" windowHeight="12285"/>
  </bookViews>
  <sheets>
    <sheet name="P1 Žádost o platbu" sheetId="2" r:id="rId1"/>
    <sheet name="P2 Soupiska účetních dokladů" sheetId="1" r:id="rId2"/>
  </sheets>
  <definedNames>
    <definedName name="Ano_ne">'P2 Soupiska účetních dokladů'!$Q$34:$Q$35</definedName>
    <definedName name="anone">#REF!</definedName>
    <definedName name="_xlnm.Print_Area" localSheetId="0">'P1 Žádost o platbu'!$B$1:$D$36</definedName>
    <definedName name="_xlnm.Print_Area" localSheetId="1">'P2 Soupiska účetních dokladů'!$B$1:$R$75</definedName>
    <definedName name="Seznam_kapitol">'P2 Soupiska účetních dokladů'!$P$34:$P$39</definedName>
    <definedName name="Seznamkapitol">#REF!</definedName>
  </definedNames>
  <calcPr calcId="162913"/>
</workbook>
</file>

<file path=xl/calcChain.xml><?xml version="1.0" encoding="utf-8"?>
<calcChain xmlns="http://schemas.openxmlformats.org/spreadsheetml/2006/main">
  <c r="C31" i="2" l="1"/>
  <c r="H42" i="1" l="1"/>
  <c r="L44" i="1" l="1"/>
  <c r="L47" i="1" s="1"/>
  <c r="L51" i="1" s="1"/>
  <c r="L53" i="1" s="1"/>
  <c r="L43" i="1"/>
  <c r="J43" i="1"/>
  <c r="L42" i="1"/>
  <c r="L36" i="1"/>
  <c r="L37" i="1"/>
  <c r="L38" i="1"/>
  <c r="L39" i="1"/>
  <c r="L40" i="1"/>
  <c r="L35" i="1"/>
  <c r="J35" i="1"/>
  <c r="J44" i="1"/>
  <c r="H44" i="1"/>
  <c r="H47" i="1" s="1"/>
  <c r="H43" i="1"/>
  <c r="F44" i="1"/>
  <c r="F43" i="1"/>
  <c r="J47" i="1" l="1"/>
  <c r="J42" i="1"/>
  <c r="J36" i="1"/>
  <c r="J37" i="1"/>
  <c r="J38" i="1"/>
  <c r="J39" i="1"/>
  <c r="J40" i="1"/>
  <c r="H36" i="1"/>
  <c r="H37" i="1"/>
  <c r="H38" i="1"/>
  <c r="H39" i="1"/>
  <c r="H40" i="1"/>
  <c r="H35" i="1"/>
  <c r="F36" i="1"/>
  <c r="F37" i="1"/>
  <c r="F38" i="1"/>
  <c r="F39" i="1"/>
  <c r="F40" i="1"/>
  <c r="F35" i="1"/>
  <c r="C27" i="2" l="1"/>
  <c r="C23" i="2"/>
  <c r="F42" i="1"/>
  <c r="C56" i="1" s="1"/>
  <c r="H51" i="1" l="1"/>
  <c r="J51" i="1" s="1"/>
  <c r="F47" i="1"/>
  <c r="F51" i="1" s="1"/>
  <c r="C55" i="1"/>
  <c r="H53" i="1" l="1"/>
  <c r="J53" i="1" s="1"/>
  <c r="C28" i="2"/>
  <c r="C30" i="2" s="1"/>
  <c r="F53" i="1"/>
  <c r="C29" i="2" l="1"/>
</calcChain>
</file>

<file path=xl/comments1.xml><?xml version="1.0" encoding="utf-8"?>
<comments xmlns="http://schemas.openxmlformats.org/spreadsheetml/2006/main">
  <authors>
    <author>MVCR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38"/>
          </rPr>
          <t>MVCR:</t>
        </r>
        <r>
          <rPr>
            <sz val="9"/>
            <color indexed="81"/>
            <rFont val="Tahoma"/>
            <family val="2"/>
            <charset val="238"/>
          </rPr>
          <t xml:space="preserve">
Uveďte v % míru spolufinancování z rozpočtu MV stanovenou v právním aktu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38"/>
          </rPr>
          <t>MVCR:</t>
        </r>
        <r>
          <rPr>
            <sz val="9"/>
            <color indexed="81"/>
            <rFont val="Tahoma"/>
            <family val="2"/>
            <charset val="238"/>
          </rPr>
          <t xml:space="preserve">
Uveďte v Kč spolufinancování z Vašich vlastních zdrojů</t>
        </r>
      </text>
    </comment>
  </commentList>
</comments>
</file>

<file path=xl/comments2.xml><?xml version="1.0" encoding="utf-8"?>
<comments xmlns="http://schemas.openxmlformats.org/spreadsheetml/2006/main">
  <authors>
    <author>Irena Slaná</author>
    <author>MVCR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Čísla uvádějte v souvislé řadě vzestupně od 1 (nejedná se o pořadové číslo úč. dokladu v účetnictví organizace)</t>
        </r>
      </text>
    </comment>
    <comment ref="I71" authorId="1" shapeId="0">
      <text>
        <r>
          <rPr>
            <b/>
            <sz val="9"/>
            <color indexed="81"/>
            <rFont val="Tahoma"/>
            <family val="2"/>
            <charset val="238"/>
          </rPr>
          <t>MVCR:</t>
        </r>
        <r>
          <rPr>
            <sz val="9"/>
            <color indexed="81"/>
            <rFont val="Tahoma"/>
            <family val="2"/>
            <charset val="238"/>
          </rPr>
          <t xml:space="preserve">
Vyplňuje odpovědný orgán</t>
        </r>
      </text>
    </comment>
    <comment ref="I73" authorId="1" shapeId="0">
      <text>
        <r>
          <rPr>
            <b/>
            <sz val="9"/>
            <color indexed="81"/>
            <rFont val="Tahoma"/>
            <family val="2"/>
            <charset val="238"/>
          </rPr>
          <t>MVCR:</t>
        </r>
        <r>
          <rPr>
            <sz val="9"/>
            <color indexed="81"/>
            <rFont val="Tahoma"/>
            <family val="2"/>
            <charset val="238"/>
          </rPr>
          <t xml:space="preserve">
Vyplňuje odpovědný orgán</t>
        </r>
      </text>
    </comment>
  </commentList>
</comments>
</file>

<file path=xl/sharedStrings.xml><?xml version="1.0" encoding="utf-8"?>
<sst xmlns="http://schemas.openxmlformats.org/spreadsheetml/2006/main" count="98" uniqueCount="89">
  <si>
    <t>SOUPISKA ÚČETNÍCH DOKLADŮ</t>
  </si>
  <si>
    <t>Registrační číslo projektu</t>
  </si>
  <si>
    <t>Číslo monitorovací zprávy</t>
  </si>
  <si>
    <t>Příjemce / Partner</t>
  </si>
  <si>
    <t>Popis účetního případu</t>
  </si>
  <si>
    <t>Dodavatel</t>
  </si>
  <si>
    <t>Částka uvedená na dokladu v Kč</t>
  </si>
  <si>
    <t>Typ účetního dokladu</t>
  </si>
  <si>
    <t>Označení dokladu v účetnictví organizace</t>
  </si>
  <si>
    <t>Číslo smlouvy/ objednávky</t>
  </si>
  <si>
    <t>CELKEM PŘÍMÉ ZPŮSOBILÉ VÝDAJE</t>
  </si>
  <si>
    <t>z toho celkem investiční výdaje</t>
  </si>
  <si>
    <t>z toho celkem neinvestiční výdaje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</si>
  <si>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</si>
  <si>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</si>
  <si>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</si>
  <si>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</si>
  <si>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sz val="11"/>
        <color indexed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Originály účetních dokladů uvedených na soupisce jsou k dispozici a přístupné pro kontrolu u příjemce a partnera. </t>
    </r>
  </si>
  <si>
    <t>Datum:</t>
  </si>
  <si>
    <t>Název projektu</t>
  </si>
  <si>
    <t>Název příjemce</t>
  </si>
  <si>
    <t>Číslo monitorovací zprávy o realizaci projektu, ke které je žádost o platbu přikládána</t>
  </si>
  <si>
    <t>Číslo právního aktu</t>
  </si>
  <si>
    <t>Číslo žádosti o platbu</t>
  </si>
  <si>
    <t>Jedná se o žádost o závěrečnou platbu?</t>
  </si>
  <si>
    <t>II. Bankovní spojení</t>
  </si>
  <si>
    <t>Název banky</t>
  </si>
  <si>
    <r>
      <t>Číslo účtu příjemce a kód banky</t>
    </r>
    <r>
      <rPr>
        <b/>
        <sz val="11"/>
        <color rgb="FFFF0000"/>
        <rFont val="Calibri Light"/>
        <family val="2"/>
        <charset val="238"/>
      </rPr>
      <t xml:space="preserve"> </t>
    </r>
  </si>
  <si>
    <t>Konstantní symbol</t>
  </si>
  <si>
    <t>Variabilní symbol</t>
  </si>
  <si>
    <t>Specifický symbol</t>
  </si>
  <si>
    <t>I. Identifikační údaje</t>
  </si>
  <si>
    <t>III. Finanční údaje</t>
  </si>
  <si>
    <t>Schválená míra podpory z fondu (v %)</t>
  </si>
  <si>
    <t>Schválená míra spolufinancování ze strany MV (v %)</t>
  </si>
  <si>
    <t>Vlastní spolufinancování (Kč)</t>
  </si>
  <si>
    <t>Příspěvky třetích stran (Kč)</t>
  </si>
  <si>
    <t>Příjmy vygenerované projektem (Kč)</t>
  </si>
  <si>
    <t>ŽÁDOST O PLATBU</t>
  </si>
  <si>
    <t>Monitorovací období od-do</t>
  </si>
  <si>
    <t>Částka zahrnutá k proplacení do projektu v Kč</t>
  </si>
  <si>
    <t>ANO/NE</t>
  </si>
  <si>
    <t>Podpis PM1:</t>
  </si>
  <si>
    <t>Podpis PM2:</t>
  </si>
  <si>
    <t>Příloha č. 2</t>
  </si>
  <si>
    <t>Příloha č. 1</t>
  </si>
  <si>
    <t xml:space="preserve">                  dotace spolufinancovaná ze strany MV (Kč)</t>
  </si>
  <si>
    <t>Celková požadovaná částka podpory (Kč)</t>
  </si>
  <si>
    <t>Celkové přímé a nepřímé náklady (Kč)</t>
  </si>
  <si>
    <t>Číslo položky rozpočtu, do které je výdaj zahrnut (včetně písmena kapitoly)</t>
  </si>
  <si>
    <t>Kapitola rozpočtu (písmeno)</t>
  </si>
  <si>
    <t>SOUČET ZA JEDNOTLIVÉ KAPITOLY</t>
  </si>
  <si>
    <t>A</t>
  </si>
  <si>
    <t>B</t>
  </si>
  <si>
    <t>C</t>
  </si>
  <si>
    <t>D</t>
  </si>
  <si>
    <t>E</t>
  </si>
  <si>
    <t>Investiční výdaj</t>
  </si>
  <si>
    <t>F</t>
  </si>
  <si>
    <t>ANO</t>
  </si>
  <si>
    <t>NE</t>
  </si>
  <si>
    <t>Ověření</t>
  </si>
  <si>
    <t>% nepřímých nákladů stanovené pro projekt</t>
  </si>
  <si>
    <t>výše nepřímých nákladů v Kč</t>
  </si>
  <si>
    <t>Přímé a nepřímé výdaje celkem</t>
  </si>
  <si>
    <t>Poměr podpory z fondu (v %)</t>
  </si>
  <si>
    <t>Výše refundované částky</t>
  </si>
  <si>
    <t>SCHVÁLENO OO</t>
  </si>
  <si>
    <t>Do soupisky je možné přidávat další řádky, vždy přidávejte řádky nikoli na konec tabulky, ale mezi již dva existující řádky, v takovém případě dojde k zachování vzorců a není pak nutné tabulky a vzorce nijak upravovat!</t>
  </si>
  <si>
    <t xml:space="preserve">   z toho: podpora z fondu (Kč)</t>
  </si>
  <si>
    <t>Kráceno OO</t>
  </si>
  <si>
    <t>A - Personální výdaje</t>
  </si>
  <si>
    <t>B - Cestovné</t>
  </si>
  <si>
    <t>C - Zařízení a vybavení</t>
  </si>
  <si>
    <t>D - Nemovitosti</t>
  </si>
  <si>
    <t>E - Služby</t>
  </si>
  <si>
    <t>F - Přímá podpora</t>
  </si>
  <si>
    <t>Schváleno</t>
  </si>
  <si>
    <t>Vyjmuto OO</t>
  </si>
  <si>
    <t>VYJMUTO</t>
  </si>
  <si>
    <t>KRÁCENO</t>
  </si>
  <si>
    <t>Příjmy vygenerované projektem v tomto monitorovacím období</t>
  </si>
  <si>
    <t>Vyplňujte pouze bílá a oranžová pole, nezapomeňte vyplnit oranžová pole v části pod tímto textem. Nezasahujte do přednastavených vzorců!</t>
  </si>
  <si>
    <t xml:space="preserve">Pořadové číslo </t>
  </si>
  <si>
    <t>Datum uskutečnění výdaje</t>
  </si>
  <si>
    <t>Datum úhrady z projektového účtu / přeúčtování na účelové prostředky</t>
  </si>
  <si>
    <t>Jméno zhotovitele MZ:</t>
  </si>
  <si>
    <t>Jméno a podpis statutárního orgánu:</t>
  </si>
  <si>
    <t>V soupisce uvádějte výdaje podle jednotlivých účetních dokladů. Pokud výdaje z jednoho účetního dokladu spadají do více rozpočtových položek, uveďte výdaj za každou rozpočtovou položku na zvláštní řádek!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</si>
</sst>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rgb="FF000000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2"/>
      <color indexed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FF0000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6" fillId="0" borderId="0"/>
    <xf numFmtId="0" fontId="23" fillId="0" borderId="0"/>
  </cellStyleXfs>
  <cellXfs count="169">
    <xf numFmtId="0" fontId="0" fillId="0" borderId="0" xfId="0"/>
    <xf numFmtId="0" fontId="9" fillId="0" borderId="0" xfId="0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Border="1"/>
    <xf numFmtId="0" fontId="13" fillId="0" borderId="0" xfId="0" applyFont="1"/>
    <xf numFmtId="49" fontId="13" fillId="0" borderId="1" xfId="0" applyNumberFormat="1" applyFont="1" applyBorder="1" applyAlignment="1" applyProtection="1">
      <alignment horizontal="right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7" fillId="0" borderId="0" xfId="2" applyFont="1"/>
    <xf numFmtId="0" fontId="18" fillId="0" borderId="0" xfId="2" applyNumberFormat="1" applyFont="1" applyFill="1" applyBorder="1" applyAlignment="1">
      <alignment horizontal="left" vertical="center" wrapText="1"/>
    </xf>
    <xf numFmtId="0" fontId="19" fillId="0" borderId="0" xfId="2" applyFont="1"/>
    <xf numFmtId="0" fontId="15" fillId="0" borderId="0" xfId="2" applyFont="1"/>
    <xf numFmtId="49" fontId="13" fillId="2" borderId="2" xfId="0" applyNumberFormat="1" applyFont="1" applyFill="1" applyBorder="1" applyAlignment="1">
      <alignment vertical="center" wrapText="1"/>
    </xf>
    <xf numFmtId="0" fontId="14" fillId="0" borderId="0" xfId="2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49" fontId="24" fillId="0" borderId="1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4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10" fontId="0" fillId="2" borderId="1" xfId="1" applyNumberFormat="1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/>
    <xf numFmtId="49" fontId="14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0" fontId="0" fillId="0" borderId="0" xfId="1" applyNumberFormat="1" applyFont="1" applyFill="1" applyBorder="1" applyAlignment="1"/>
    <xf numFmtId="10" fontId="0" fillId="0" borderId="0" xfId="0" applyNumberFormat="1" applyFill="1" applyBorder="1" applyAlignment="1"/>
    <xf numFmtId="39" fontId="0" fillId="0" borderId="0" xfId="0" applyNumberFormat="1" applyFill="1" applyBorder="1" applyAlignment="1"/>
    <xf numFmtId="10" fontId="0" fillId="0" borderId="1" xfId="0" applyNumberFormat="1" applyBorder="1" applyAlignment="1">
      <alignment horizontal="right"/>
    </xf>
    <xf numFmtId="4" fontId="1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14" fontId="13" fillId="0" borderId="1" xfId="0" applyNumberFormat="1" applyFont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165" fontId="13" fillId="0" borderId="0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 applyProtection="1">
      <alignment horizontal="right" vertical="center"/>
      <protection locked="0"/>
    </xf>
    <xf numFmtId="49" fontId="13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0" fontId="13" fillId="2" borderId="1" xfId="2" applyFont="1" applyFill="1" applyBorder="1" applyAlignment="1">
      <alignment horizontal="left" wrapText="1"/>
    </xf>
    <xf numFmtId="165" fontId="13" fillId="2" borderId="34" xfId="0" applyNumberFormat="1" applyFont="1" applyFill="1" applyBorder="1" applyAlignment="1">
      <alignment horizontal="center" vertical="center" wrapText="1"/>
    </xf>
    <xf numFmtId="165" fontId="13" fillId="2" borderId="35" xfId="0" applyNumberFormat="1" applyFont="1" applyFill="1" applyBorder="1" applyAlignment="1">
      <alignment horizontal="center" vertical="center" wrapText="1"/>
    </xf>
    <xf numFmtId="165" fontId="13" fillId="2" borderId="38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165" fontId="13" fillId="2" borderId="32" xfId="0" applyNumberFormat="1" applyFont="1" applyFill="1" applyBorder="1" applyAlignment="1">
      <alignment horizontal="center" vertical="center" wrapText="1"/>
    </xf>
    <xf numFmtId="165" fontId="13" fillId="2" borderId="37" xfId="0" applyNumberFormat="1" applyFont="1" applyFill="1" applyBorder="1" applyAlignment="1">
      <alignment horizontal="center" vertical="center" wrapText="1"/>
    </xf>
    <xf numFmtId="165" fontId="13" fillId="2" borderId="33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 applyProtection="1">
      <alignment horizontal="left" vertical="center"/>
      <protection locked="0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49" fontId="13" fillId="2" borderId="2" xfId="0" applyNumberFormat="1" applyFont="1" applyFill="1" applyBorder="1" applyAlignment="1" applyProtection="1">
      <alignment horizontal="left" vertical="center"/>
      <protection locked="0"/>
    </xf>
    <xf numFmtId="49" fontId="13" fillId="2" borderId="18" xfId="0" applyNumberFormat="1" applyFont="1" applyFill="1" applyBorder="1" applyAlignment="1" applyProtection="1">
      <alignment horizontal="left" vertical="center"/>
      <protection locked="0"/>
    </xf>
    <xf numFmtId="49" fontId="13" fillId="2" borderId="19" xfId="0" applyNumberFormat="1" applyFont="1" applyFill="1" applyBorder="1" applyAlignment="1" applyProtection="1">
      <alignment horizontal="left" vertical="center"/>
      <protection locked="0"/>
    </xf>
    <xf numFmtId="49" fontId="13" fillId="2" borderId="11" xfId="0" applyNumberFormat="1" applyFont="1" applyFill="1" applyBorder="1" applyAlignment="1" applyProtection="1">
      <alignment horizontal="left" vertical="center"/>
      <protection locked="0"/>
    </xf>
    <xf numFmtId="165" fontId="13" fillId="2" borderId="25" xfId="0" applyNumberFormat="1" applyFont="1" applyFill="1" applyBorder="1" applyAlignment="1">
      <alignment horizontal="center" vertical="center" wrapText="1"/>
    </xf>
    <xf numFmtId="165" fontId="13" fillId="2" borderId="26" xfId="0" applyNumberFormat="1" applyFont="1" applyFill="1" applyBorder="1" applyAlignment="1">
      <alignment horizontal="center" vertical="center" wrapText="1"/>
    </xf>
    <xf numFmtId="10" fontId="13" fillId="2" borderId="16" xfId="0" applyNumberFormat="1" applyFont="1" applyFill="1" applyBorder="1" applyAlignment="1">
      <alignment horizontal="center" vertical="center" wrapText="1"/>
    </xf>
    <xf numFmtId="10" fontId="13" fillId="2" borderId="17" xfId="0" applyNumberFormat="1" applyFont="1" applyFill="1" applyBorder="1" applyAlignment="1">
      <alignment horizontal="center" vertical="center" wrapText="1"/>
    </xf>
    <xf numFmtId="165" fontId="13" fillId="2" borderId="27" xfId="0" applyNumberFormat="1" applyFont="1" applyFill="1" applyBorder="1" applyAlignment="1">
      <alignment horizontal="center" vertical="center" wrapText="1"/>
    </xf>
    <xf numFmtId="165" fontId="13" fillId="2" borderId="28" xfId="0" applyNumberFormat="1" applyFont="1" applyFill="1" applyBorder="1" applyAlignment="1">
      <alignment horizontal="center" vertical="center" wrapText="1"/>
    </xf>
    <xf numFmtId="49" fontId="13" fillId="2" borderId="25" xfId="0" applyNumberFormat="1" applyFont="1" applyFill="1" applyBorder="1" applyAlignment="1" applyProtection="1">
      <alignment horizontal="center" vertical="center"/>
      <protection locked="0"/>
    </xf>
    <xf numFmtId="49" fontId="13" fillId="2" borderId="27" xfId="0" applyNumberFormat="1" applyFont="1" applyFill="1" applyBorder="1" applyAlignment="1" applyProtection="1">
      <alignment horizontal="center" vertical="center"/>
      <protection locked="0"/>
    </xf>
    <xf numFmtId="165" fontId="13" fillId="2" borderId="9" xfId="0" applyNumberFormat="1" applyFont="1" applyFill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165" fontId="13" fillId="2" borderId="23" xfId="0" applyNumberFormat="1" applyFont="1" applyFill="1" applyBorder="1" applyAlignment="1">
      <alignment horizontal="center" vertical="center" wrapText="1"/>
    </xf>
    <xf numFmtId="165" fontId="13" fillId="2" borderId="24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0" fontId="27" fillId="0" borderId="29" xfId="2" applyNumberFormat="1" applyFont="1" applyFill="1" applyBorder="1" applyAlignment="1">
      <alignment horizontal="center" vertical="center" wrapText="1"/>
    </xf>
    <xf numFmtId="0" fontId="27" fillId="0" borderId="30" xfId="2" applyNumberFormat="1" applyFont="1" applyFill="1" applyBorder="1" applyAlignment="1">
      <alignment horizontal="center" vertical="center" wrapText="1"/>
    </xf>
    <xf numFmtId="0" fontId="27" fillId="0" borderId="31" xfId="2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49" fontId="1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6" xfId="0" applyNumberFormat="1" applyFont="1" applyFill="1" applyBorder="1" applyAlignment="1" applyProtection="1">
      <alignment horizontal="center" vertical="center"/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13" xfId="0" applyNumberFormat="1" applyFont="1" applyFill="1" applyBorder="1" applyAlignment="1" applyProtection="1">
      <alignment horizontal="left" vertical="center"/>
      <protection locked="0"/>
    </xf>
    <xf numFmtId="49" fontId="13" fillId="2" borderId="14" xfId="0" applyNumberFormat="1" applyFont="1" applyFill="1" applyBorder="1" applyAlignment="1" applyProtection="1">
      <alignment horizontal="left" vertical="center"/>
      <protection locked="0"/>
    </xf>
    <xf numFmtId="165" fontId="13" fillId="2" borderId="14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49" fontId="1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36" xfId="0" applyNumberFormat="1" applyFont="1" applyFill="1" applyBorder="1" applyAlignment="1" applyProtection="1">
      <alignment horizontal="left" vertical="center" wrapText="1"/>
      <protection locked="0"/>
    </xf>
    <xf numFmtId="10" fontId="13" fillId="4" borderId="14" xfId="0" applyNumberFormat="1" applyFont="1" applyFill="1" applyBorder="1" applyAlignment="1">
      <alignment horizontal="center" vertical="center" wrapText="1"/>
    </xf>
    <xf numFmtId="10" fontId="13" fillId="4" borderId="15" xfId="0" applyNumberFormat="1" applyFont="1" applyFill="1" applyBorder="1" applyAlignment="1">
      <alignment horizontal="center" vertical="center" wrapText="1"/>
    </xf>
    <xf numFmtId="165" fontId="13" fillId="2" borderId="19" xfId="0" applyNumberFormat="1" applyFont="1" applyFill="1" applyBorder="1" applyAlignment="1">
      <alignment horizontal="center" vertical="center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165" fontId="13" fillId="4" borderId="23" xfId="0" applyNumberFormat="1" applyFont="1" applyFill="1" applyBorder="1" applyAlignment="1">
      <alignment horizontal="center" vertical="center" wrapText="1"/>
    </xf>
    <xf numFmtId="165" fontId="13" fillId="4" borderId="24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left" vertical="center"/>
      <protection locked="0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17" xfId="0" applyNumberFormat="1" applyFont="1" applyFill="1" applyBorder="1" applyAlignment="1">
      <alignment horizontal="center" vertical="center" wrapText="1"/>
    </xf>
    <xf numFmtId="165" fontId="13" fillId="2" borderId="18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3" xfId="0" applyNumberFormat="1" applyFont="1" applyFill="1" applyBorder="1" applyAlignment="1">
      <alignment horizontal="center" vertical="center" wrapText="1"/>
    </xf>
    <xf numFmtId="165" fontId="13" fillId="2" borderId="7" xfId="0" applyNumberFormat="1" applyFont="1" applyFill="1" applyBorder="1" applyAlignment="1">
      <alignment horizontal="center" vertical="center" wrapText="1"/>
    </xf>
    <xf numFmtId="165" fontId="13" fillId="2" borderId="2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</cellXfs>
  <cellStyles count="4">
    <cellStyle name="Normální" xfId="0" builtinId="0"/>
    <cellStyle name="normální 2" xfId="3"/>
    <cellStyle name="normální 3" xfId="2"/>
    <cellStyle name="Procenta" xfId="1" builtinId="5"/>
  </cellStyles>
  <dxfs count="4"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99FFCC"/>
      <color rgb="FF66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2257425</xdr:colOff>
      <xdr:row>4</xdr:row>
      <xdr:rowOff>76200</xdr:rowOff>
    </xdr:from>
    <xdr:ext cx="350989" cy="264560"/>
    <xdr:sp macro="" textlink="">
      <xdr:nvSpPr>
        <xdr:cNvPr id="2" name="TextovéPole 1"/>
        <xdr:cNvSpPr txBox="1"/>
      </xdr:nvSpPr>
      <xdr:spPr>
        <a:xfrm>
          <a:off x="6783705" y="495300"/>
          <a:ext cx="3509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B1:H36"/>
  <sheetViews>
    <sheetView tabSelected="1" zoomScaleNormal="100" workbookViewId="0">
      <selection activeCell="F30" sqref="F30"/>
    </sheetView>
  </sheetViews>
  <sheetFormatPr defaultRowHeight="15" x14ac:dyDescent="0.25"/>
  <cols>
    <col min="2" max="2" width="53.85546875" customWidth="1"/>
    <col min="3" max="3" width="39" customWidth="1"/>
    <col min="4" max="4" width="9" customWidth="1"/>
  </cols>
  <sheetData>
    <row r="1" spans="2:4" x14ac:dyDescent="0.25">
      <c r="C1" s="38" t="s">
        <v>45</v>
      </c>
    </row>
    <row r="3" spans="2:4" ht="21" x14ac:dyDescent="0.35">
      <c r="B3" s="88" t="s">
        <v>38</v>
      </c>
      <c r="C3" s="89"/>
      <c r="D3" s="46"/>
    </row>
    <row r="4" spans="2:4" x14ac:dyDescent="0.25">
      <c r="D4" s="47"/>
    </row>
    <row r="5" spans="2:4" x14ac:dyDescent="0.25">
      <c r="B5" s="90" t="s">
        <v>31</v>
      </c>
      <c r="C5" s="91"/>
      <c r="D5" s="48"/>
    </row>
    <row r="6" spans="2:4" x14ac:dyDescent="0.25">
      <c r="B6" s="24" t="s">
        <v>19</v>
      </c>
      <c r="C6" s="41"/>
      <c r="D6" s="49"/>
    </row>
    <row r="7" spans="2:4" x14ac:dyDescent="0.25">
      <c r="B7" s="24" t="s">
        <v>1</v>
      </c>
      <c r="C7" s="41"/>
      <c r="D7" s="49"/>
    </row>
    <row r="8" spans="2:4" x14ac:dyDescent="0.25">
      <c r="B8" s="24" t="s">
        <v>20</v>
      </c>
      <c r="C8" s="41"/>
      <c r="D8" s="49"/>
    </row>
    <row r="9" spans="2:4" ht="30" x14ac:dyDescent="0.25">
      <c r="B9" s="24" t="s">
        <v>21</v>
      </c>
      <c r="C9" s="41"/>
      <c r="D9" s="49"/>
    </row>
    <row r="10" spans="2:4" x14ac:dyDescent="0.25">
      <c r="B10" s="24" t="s">
        <v>39</v>
      </c>
      <c r="C10" s="41"/>
      <c r="D10" s="49"/>
    </row>
    <row r="11" spans="2:4" x14ac:dyDescent="0.25">
      <c r="B11" s="24" t="s">
        <v>22</v>
      </c>
      <c r="C11" s="40"/>
      <c r="D11" s="50"/>
    </row>
    <row r="12" spans="2:4" x14ac:dyDescent="0.25">
      <c r="B12" s="24" t="s">
        <v>23</v>
      </c>
      <c r="C12" s="40"/>
      <c r="D12" s="50"/>
    </row>
    <row r="13" spans="2:4" x14ac:dyDescent="0.25">
      <c r="B13" s="24" t="s">
        <v>24</v>
      </c>
      <c r="C13" s="43" t="s">
        <v>41</v>
      </c>
      <c r="D13" s="51"/>
    </row>
    <row r="14" spans="2:4" x14ac:dyDescent="0.25">
      <c r="D14" s="47"/>
    </row>
    <row r="15" spans="2:4" x14ac:dyDescent="0.25">
      <c r="B15" s="93" t="s">
        <v>25</v>
      </c>
      <c r="C15" s="93"/>
      <c r="D15" s="48"/>
    </row>
    <row r="16" spans="2:4" x14ac:dyDescent="0.25">
      <c r="B16" s="24" t="s">
        <v>26</v>
      </c>
      <c r="C16" s="40"/>
      <c r="D16" s="50"/>
    </row>
    <row r="17" spans="2:4" x14ac:dyDescent="0.25">
      <c r="B17" s="24" t="s">
        <v>27</v>
      </c>
      <c r="C17" s="40"/>
      <c r="D17" s="50"/>
    </row>
    <row r="18" spans="2:4" x14ac:dyDescent="0.25">
      <c r="B18" s="24" t="s">
        <v>28</v>
      </c>
      <c r="C18" s="40"/>
      <c r="D18" s="50"/>
    </row>
    <row r="19" spans="2:4" x14ac:dyDescent="0.25">
      <c r="B19" s="24" t="s">
        <v>29</v>
      </c>
      <c r="C19" s="40"/>
      <c r="D19" s="50"/>
    </row>
    <row r="20" spans="2:4" x14ac:dyDescent="0.25">
      <c r="B20" s="24" t="s">
        <v>30</v>
      </c>
      <c r="C20" s="40"/>
      <c r="D20" s="50"/>
    </row>
    <row r="21" spans="2:4" x14ac:dyDescent="0.25">
      <c r="D21" s="47"/>
    </row>
    <row r="22" spans="2:4" x14ac:dyDescent="0.25">
      <c r="B22" s="90" t="s">
        <v>32</v>
      </c>
      <c r="C22" s="92"/>
      <c r="D22" s="48"/>
    </row>
    <row r="23" spans="2:4" x14ac:dyDescent="0.25">
      <c r="B23" s="33" t="s">
        <v>33</v>
      </c>
      <c r="C23" s="45">
        <f>'P2 Soupiska účetních dokladů'!F52</f>
        <v>0.9</v>
      </c>
      <c r="D23" s="52"/>
    </row>
    <row r="24" spans="2:4" x14ac:dyDescent="0.25">
      <c r="B24" s="33" t="s">
        <v>34</v>
      </c>
      <c r="C24" s="55"/>
      <c r="D24" s="53"/>
    </row>
    <row r="25" spans="2:4" x14ac:dyDescent="0.25">
      <c r="B25" s="33" t="s">
        <v>35</v>
      </c>
      <c r="C25" s="14"/>
      <c r="D25" s="54"/>
    </row>
    <row r="26" spans="2:4" x14ac:dyDescent="0.25">
      <c r="B26" s="33" t="s">
        <v>36</v>
      </c>
      <c r="C26" s="14"/>
      <c r="D26" s="54"/>
    </row>
    <row r="27" spans="2:4" x14ac:dyDescent="0.25">
      <c r="B27" s="33" t="s">
        <v>37</v>
      </c>
      <c r="C27" s="72">
        <f>'P2 Soupiska účetních dokladů'!F49</f>
        <v>0</v>
      </c>
      <c r="D27" s="12"/>
    </row>
    <row r="28" spans="2:4" x14ac:dyDescent="0.25">
      <c r="B28" s="33" t="s">
        <v>48</v>
      </c>
      <c r="C28" s="72">
        <f>'P2 Soupiska účetních dokladů'!F51</f>
        <v>0</v>
      </c>
      <c r="D28" s="12"/>
    </row>
    <row r="29" spans="2:4" x14ac:dyDescent="0.25">
      <c r="B29" s="33" t="s">
        <v>47</v>
      </c>
      <c r="C29" s="56">
        <f>C30+C31</f>
        <v>0</v>
      </c>
      <c r="D29" s="12"/>
    </row>
    <row r="30" spans="2:4" x14ac:dyDescent="0.25">
      <c r="B30" s="33" t="s">
        <v>69</v>
      </c>
      <c r="C30" s="44">
        <f>FLOOR((C28-C27)*(C23),0.01)</f>
        <v>0</v>
      </c>
      <c r="D30" s="12"/>
    </row>
    <row r="31" spans="2:4" x14ac:dyDescent="0.25">
      <c r="B31" s="33" t="s">
        <v>46</v>
      </c>
      <c r="C31" s="44">
        <f>IF(C24&lt;0.1, FLOOR((C28-C27)*(C24),0.01), C28-C30-C27)</f>
        <v>0</v>
      </c>
      <c r="D31" s="12"/>
    </row>
    <row r="33" spans="2:8" x14ac:dyDescent="0.25">
      <c r="B33" s="42"/>
      <c r="C33" s="42"/>
      <c r="D33" s="42"/>
    </row>
    <row r="34" spans="2:8" x14ac:dyDescent="0.25">
      <c r="B34" s="28" t="s">
        <v>18</v>
      </c>
      <c r="C34" s="87" t="s">
        <v>86</v>
      </c>
      <c r="D34" s="87"/>
      <c r="E34" s="31"/>
      <c r="F34" s="31"/>
      <c r="G34" s="87"/>
      <c r="H34" s="87"/>
    </row>
    <row r="35" spans="2:8" x14ac:dyDescent="0.25">
      <c r="B35" s="29"/>
      <c r="C35" s="32"/>
      <c r="D35" s="32"/>
      <c r="E35" s="31"/>
      <c r="F35" s="31"/>
      <c r="G35" s="32"/>
      <c r="H35" s="32"/>
    </row>
    <row r="36" spans="2:8" x14ac:dyDescent="0.25">
      <c r="B36" s="28" t="s">
        <v>18</v>
      </c>
      <c r="C36" s="87" t="s">
        <v>87</v>
      </c>
      <c r="D36" s="87"/>
      <c r="E36" s="31"/>
      <c r="F36" s="31"/>
      <c r="G36" s="87"/>
      <c r="H36" s="87"/>
    </row>
  </sheetData>
  <mergeCells count="8">
    <mergeCell ref="G36:H36"/>
    <mergeCell ref="C34:D34"/>
    <mergeCell ref="C36:D36"/>
    <mergeCell ref="B3:C3"/>
    <mergeCell ref="B5:C5"/>
    <mergeCell ref="B22:C22"/>
    <mergeCell ref="B15:C15"/>
    <mergeCell ref="G34:H34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R73"/>
  <sheetViews>
    <sheetView zoomScale="85" zoomScaleNormal="85" workbookViewId="0">
      <pane ySplit="9" topLeftCell="A43" activePane="bottomLeft" state="frozen"/>
      <selection activeCell="C9" sqref="C9"/>
      <selection pane="bottomLeft" activeCell="I57" sqref="I57"/>
    </sheetView>
  </sheetViews>
  <sheetFormatPr defaultColWidth="8.85546875" defaultRowHeight="15" x14ac:dyDescent="0.25"/>
  <cols>
    <col min="1" max="1" width="1.28515625" style="1" customWidth="1"/>
    <col min="2" max="3" width="9.140625" style="1" customWidth="1"/>
    <col min="4" max="4" width="6.85546875" style="1" customWidth="1"/>
    <col min="5" max="5" width="19.140625" style="1" customWidth="1"/>
    <col min="6" max="6" width="9.28515625" style="1" bestFit="1" customWidth="1"/>
    <col min="7" max="7" width="44.42578125" style="1" customWidth="1"/>
    <col min="8" max="8" width="26.85546875" style="1" customWidth="1"/>
    <col min="9" max="9" width="12.7109375" style="1" customWidth="1"/>
    <col min="10" max="10" width="14.7109375" style="1" customWidth="1"/>
    <col min="11" max="11" width="13.5703125" style="1" customWidth="1"/>
    <col min="12" max="12" width="14.28515625" style="1" customWidth="1"/>
    <col min="13" max="13" width="12.28515625" style="1" customWidth="1"/>
    <col min="14" max="14" width="14.7109375" style="1" customWidth="1"/>
    <col min="15" max="15" width="15.42578125" style="1" customWidth="1"/>
    <col min="16" max="18" width="14.28515625" style="1" customWidth="1"/>
    <col min="19" max="16384" width="8.85546875" style="1"/>
  </cols>
  <sheetData>
    <row r="1" spans="2:18" x14ac:dyDescent="0.25">
      <c r="R1" s="39" t="s">
        <v>44</v>
      </c>
    </row>
    <row r="2" spans="2:18" ht="6" customHeight="1" x14ac:dyDescent="0.25"/>
    <row r="3" spans="2:18" ht="21" x14ac:dyDescent="0.35">
      <c r="B3" s="161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2:18" ht="6" customHeight="1" x14ac:dyDescent="0.25"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2:18" x14ac:dyDescent="0.25">
      <c r="B5" s="162" t="s">
        <v>1</v>
      </c>
      <c r="C5" s="163"/>
      <c r="D5" s="163"/>
      <c r="E5" s="164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2:18" x14ac:dyDescent="0.25">
      <c r="B6" s="162" t="s">
        <v>2</v>
      </c>
      <c r="C6" s="163"/>
      <c r="D6" s="163"/>
      <c r="E6" s="164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2:18" x14ac:dyDescent="0.25">
      <c r="B7" s="165" t="s">
        <v>39</v>
      </c>
      <c r="C7" s="166"/>
      <c r="D7" s="166"/>
      <c r="E7" s="16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</row>
    <row r="8" spans="2:18" ht="6" customHeight="1" x14ac:dyDescent="0.25">
      <c r="B8" s="4"/>
      <c r="C8" s="4"/>
      <c r="D8" s="136"/>
      <c r="E8" s="136"/>
      <c r="F8" s="136"/>
      <c r="G8" s="136"/>
      <c r="H8" s="136"/>
      <c r="I8" s="136"/>
      <c r="J8" s="136"/>
      <c r="K8" s="136"/>
      <c r="L8" s="79"/>
      <c r="M8" s="5"/>
      <c r="N8" s="5"/>
      <c r="O8" s="5"/>
      <c r="P8" s="5"/>
      <c r="Q8" s="5"/>
      <c r="R8" s="5"/>
    </row>
    <row r="9" spans="2:18" ht="105" x14ac:dyDescent="0.25">
      <c r="B9" s="78" t="s">
        <v>83</v>
      </c>
      <c r="C9" s="57" t="s">
        <v>50</v>
      </c>
      <c r="D9" s="57" t="s">
        <v>57</v>
      </c>
      <c r="E9" s="57" t="s">
        <v>49</v>
      </c>
      <c r="F9" s="26" t="s">
        <v>3</v>
      </c>
      <c r="G9" s="26" t="s">
        <v>4</v>
      </c>
      <c r="H9" s="26" t="s">
        <v>5</v>
      </c>
      <c r="I9" s="26" t="s">
        <v>7</v>
      </c>
      <c r="J9" s="26" t="s">
        <v>8</v>
      </c>
      <c r="K9" s="81" t="s">
        <v>84</v>
      </c>
      <c r="L9" s="81" t="s">
        <v>85</v>
      </c>
      <c r="M9" s="26" t="s">
        <v>9</v>
      </c>
      <c r="N9" s="26" t="s">
        <v>6</v>
      </c>
      <c r="O9" s="27" t="s">
        <v>40</v>
      </c>
      <c r="P9" s="75" t="s">
        <v>70</v>
      </c>
      <c r="Q9" s="76" t="s">
        <v>78</v>
      </c>
      <c r="R9" s="75" t="s">
        <v>77</v>
      </c>
    </row>
    <row r="10" spans="2:18" ht="15" customHeight="1" x14ac:dyDescent="0.25">
      <c r="B10" s="67"/>
      <c r="C10" s="6"/>
      <c r="D10" s="7"/>
      <c r="E10" s="7"/>
      <c r="F10" s="7"/>
      <c r="G10" s="8"/>
      <c r="H10" s="8"/>
      <c r="I10" s="68"/>
      <c r="J10" s="68"/>
      <c r="K10" s="63"/>
      <c r="L10" s="63"/>
      <c r="M10" s="69"/>
      <c r="N10" s="70"/>
      <c r="O10" s="70"/>
      <c r="P10" s="71"/>
      <c r="Q10" s="71"/>
      <c r="R10" s="71"/>
    </row>
    <row r="11" spans="2:18" ht="15" customHeight="1" x14ac:dyDescent="0.25">
      <c r="B11" s="67"/>
      <c r="C11" s="6"/>
      <c r="D11" s="7"/>
      <c r="E11" s="7"/>
      <c r="F11" s="7"/>
      <c r="G11" s="8"/>
      <c r="H11" s="8"/>
      <c r="I11" s="68"/>
      <c r="J11" s="68"/>
      <c r="K11" s="63"/>
      <c r="L11" s="63"/>
      <c r="M11" s="69"/>
      <c r="N11" s="70"/>
      <c r="O11" s="70"/>
      <c r="P11" s="71"/>
      <c r="Q11" s="71"/>
      <c r="R11" s="71"/>
    </row>
    <row r="12" spans="2:18" x14ac:dyDescent="0.25">
      <c r="B12" s="67"/>
      <c r="C12" s="6"/>
      <c r="D12" s="7"/>
      <c r="E12" s="7"/>
      <c r="F12" s="7"/>
      <c r="G12" s="8"/>
      <c r="H12" s="8"/>
      <c r="I12" s="68"/>
      <c r="J12" s="68"/>
      <c r="K12" s="63"/>
      <c r="L12" s="63"/>
      <c r="M12" s="69"/>
      <c r="N12" s="70"/>
      <c r="O12" s="70"/>
      <c r="P12" s="71"/>
      <c r="Q12" s="71"/>
      <c r="R12" s="71"/>
    </row>
    <row r="13" spans="2:18" x14ac:dyDescent="0.25">
      <c r="B13" s="67"/>
      <c r="C13" s="6"/>
      <c r="D13" s="7"/>
      <c r="E13" s="7"/>
      <c r="F13" s="7"/>
      <c r="G13" s="8"/>
      <c r="H13" s="8"/>
      <c r="I13" s="68"/>
      <c r="J13" s="68"/>
      <c r="K13" s="63"/>
      <c r="L13" s="63"/>
      <c r="M13" s="69"/>
      <c r="N13" s="70"/>
      <c r="O13" s="70"/>
      <c r="P13" s="71"/>
      <c r="Q13" s="71"/>
      <c r="R13" s="71"/>
    </row>
    <row r="14" spans="2:18" x14ac:dyDescent="0.25">
      <c r="B14" s="67"/>
      <c r="C14" s="6"/>
      <c r="D14" s="7"/>
      <c r="E14" s="7"/>
      <c r="F14" s="7"/>
      <c r="G14" s="8"/>
      <c r="H14" s="8"/>
      <c r="I14" s="68"/>
      <c r="J14" s="68"/>
      <c r="K14" s="63"/>
      <c r="L14" s="63"/>
      <c r="M14" s="69"/>
      <c r="N14" s="70"/>
      <c r="O14" s="70"/>
      <c r="P14" s="71"/>
      <c r="Q14" s="71"/>
      <c r="R14" s="71"/>
    </row>
    <row r="15" spans="2:18" x14ac:dyDescent="0.25">
      <c r="B15" s="67"/>
      <c r="C15" s="6"/>
      <c r="D15" s="7"/>
      <c r="E15" s="7"/>
      <c r="F15" s="7"/>
      <c r="G15" s="8"/>
      <c r="H15" s="8"/>
      <c r="I15" s="68"/>
      <c r="J15" s="68"/>
      <c r="K15" s="63"/>
      <c r="L15" s="63"/>
      <c r="M15" s="69"/>
      <c r="N15" s="70"/>
      <c r="O15" s="70"/>
      <c r="P15" s="71"/>
      <c r="Q15" s="71"/>
      <c r="R15" s="71"/>
    </row>
    <row r="16" spans="2:18" x14ac:dyDescent="0.25">
      <c r="B16" s="67"/>
      <c r="C16" s="6"/>
      <c r="D16" s="7"/>
      <c r="E16" s="7"/>
      <c r="F16" s="7"/>
      <c r="G16" s="8"/>
      <c r="H16" s="8"/>
      <c r="I16" s="68"/>
      <c r="J16" s="68"/>
      <c r="K16" s="63"/>
      <c r="L16" s="63"/>
      <c r="M16" s="69"/>
      <c r="N16" s="70"/>
      <c r="O16" s="70"/>
      <c r="P16" s="71"/>
      <c r="Q16" s="71"/>
      <c r="R16" s="71"/>
    </row>
    <row r="17" spans="2:18" x14ac:dyDescent="0.25">
      <c r="B17" s="67"/>
      <c r="C17" s="6"/>
      <c r="D17" s="7"/>
      <c r="E17" s="7"/>
      <c r="F17" s="7"/>
      <c r="G17" s="8"/>
      <c r="H17" s="8"/>
      <c r="I17" s="68"/>
      <c r="J17" s="68"/>
      <c r="K17" s="63"/>
      <c r="L17" s="63"/>
      <c r="M17" s="69"/>
      <c r="N17" s="70"/>
      <c r="O17" s="70"/>
      <c r="P17" s="71"/>
      <c r="Q17" s="71"/>
      <c r="R17" s="71"/>
    </row>
    <row r="18" spans="2:18" x14ac:dyDescent="0.25">
      <c r="B18" s="67"/>
      <c r="C18" s="6"/>
      <c r="D18" s="7"/>
      <c r="E18" s="7"/>
      <c r="F18" s="7"/>
      <c r="G18" s="8"/>
      <c r="H18" s="8"/>
      <c r="I18" s="68"/>
      <c r="J18" s="68"/>
      <c r="K18" s="63"/>
      <c r="L18" s="63"/>
      <c r="M18" s="69"/>
      <c r="N18" s="70"/>
      <c r="O18" s="70"/>
      <c r="P18" s="71"/>
      <c r="Q18" s="71"/>
      <c r="R18" s="71"/>
    </row>
    <row r="19" spans="2:18" x14ac:dyDescent="0.25">
      <c r="B19" s="67"/>
      <c r="C19" s="6"/>
      <c r="D19" s="7"/>
      <c r="E19" s="7"/>
      <c r="F19" s="7"/>
      <c r="G19" s="8"/>
      <c r="H19" s="8"/>
      <c r="I19" s="68"/>
      <c r="J19" s="68"/>
      <c r="K19" s="63"/>
      <c r="L19" s="63"/>
      <c r="M19" s="69"/>
      <c r="N19" s="70"/>
      <c r="O19" s="70"/>
      <c r="P19" s="71"/>
      <c r="Q19" s="71"/>
      <c r="R19" s="71"/>
    </row>
    <row r="20" spans="2:18" x14ac:dyDescent="0.25">
      <c r="B20" s="67"/>
      <c r="C20" s="6"/>
      <c r="D20" s="7"/>
      <c r="E20" s="7"/>
      <c r="F20" s="7"/>
      <c r="G20" s="8"/>
      <c r="H20" s="8"/>
      <c r="I20" s="68"/>
      <c r="J20" s="68"/>
      <c r="K20" s="63"/>
      <c r="L20" s="63"/>
      <c r="M20" s="69"/>
      <c r="N20" s="70"/>
      <c r="O20" s="70"/>
      <c r="P20" s="71"/>
      <c r="Q20" s="71"/>
      <c r="R20" s="71"/>
    </row>
    <row r="21" spans="2:18" x14ac:dyDescent="0.25">
      <c r="B21" s="67"/>
      <c r="C21" s="6"/>
      <c r="D21" s="7"/>
      <c r="E21" s="7"/>
      <c r="F21" s="7"/>
      <c r="G21" s="8"/>
      <c r="H21" s="8"/>
      <c r="I21" s="68"/>
      <c r="J21" s="68"/>
      <c r="K21" s="63"/>
      <c r="L21" s="63"/>
      <c r="M21" s="69"/>
      <c r="N21" s="70"/>
      <c r="O21" s="70"/>
      <c r="P21" s="71"/>
      <c r="Q21" s="71"/>
      <c r="R21" s="71"/>
    </row>
    <row r="22" spans="2:18" x14ac:dyDescent="0.25">
      <c r="B22" s="67"/>
      <c r="C22" s="6"/>
      <c r="D22" s="7"/>
      <c r="E22" s="7"/>
      <c r="F22" s="7"/>
      <c r="G22" s="8"/>
      <c r="H22" s="8"/>
      <c r="I22" s="68"/>
      <c r="J22" s="68"/>
      <c r="K22" s="63"/>
      <c r="L22" s="63"/>
      <c r="M22" s="69"/>
      <c r="N22" s="70"/>
      <c r="O22" s="70"/>
      <c r="P22" s="71"/>
      <c r="Q22" s="71"/>
      <c r="R22" s="71"/>
    </row>
    <row r="23" spans="2:18" x14ac:dyDescent="0.25">
      <c r="B23" s="67"/>
      <c r="C23" s="6"/>
      <c r="D23" s="7"/>
      <c r="E23" s="7"/>
      <c r="F23" s="7"/>
      <c r="G23" s="8"/>
      <c r="H23" s="8"/>
      <c r="I23" s="68"/>
      <c r="J23" s="68"/>
      <c r="K23" s="63"/>
      <c r="L23" s="63"/>
      <c r="M23" s="69"/>
      <c r="N23" s="70"/>
      <c r="O23" s="70"/>
      <c r="P23" s="71"/>
      <c r="Q23" s="71"/>
      <c r="R23" s="71"/>
    </row>
    <row r="24" spans="2:18" x14ac:dyDescent="0.25">
      <c r="B24" s="67"/>
      <c r="C24" s="6"/>
      <c r="D24" s="7"/>
      <c r="E24" s="7"/>
      <c r="F24" s="7"/>
      <c r="G24" s="8"/>
      <c r="H24" s="8"/>
      <c r="I24" s="68"/>
      <c r="J24" s="68"/>
      <c r="K24" s="63"/>
      <c r="L24" s="63"/>
      <c r="M24" s="69"/>
      <c r="N24" s="70"/>
      <c r="O24" s="70"/>
      <c r="P24" s="71"/>
      <c r="Q24" s="71"/>
      <c r="R24" s="71"/>
    </row>
    <row r="25" spans="2:18" x14ac:dyDescent="0.25">
      <c r="B25" s="67"/>
      <c r="C25" s="6"/>
      <c r="D25" s="7"/>
      <c r="E25" s="7"/>
      <c r="F25" s="7"/>
      <c r="G25" s="8"/>
      <c r="H25" s="8"/>
      <c r="I25" s="68"/>
      <c r="J25" s="68"/>
      <c r="K25" s="63"/>
      <c r="L25" s="63"/>
      <c r="M25" s="69"/>
      <c r="N25" s="70"/>
      <c r="O25" s="70"/>
      <c r="P25" s="71"/>
      <c r="Q25" s="71"/>
      <c r="R25" s="71"/>
    </row>
    <row r="26" spans="2:18" x14ac:dyDescent="0.25">
      <c r="B26" s="67"/>
      <c r="C26" s="6"/>
      <c r="D26" s="7"/>
      <c r="E26" s="7"/>
      <c r="F26" s="7"/>
      <c r="G26" s="8"/>
      <c r="H26" s="8"/>
      <c r="I26" s="68"/>
      <c r="J26" s="68"/>
      <c r="K26" s="63"/>
      <c r="L26" s="63"/>
      <c r="M26" s="69"/>
      <c r="N26" s="70"/>
      <c r="O26" s="70"/>
      <c r="P26" s="71"/>
      <c r="Q26" s="71"/>
      <c r="R26" s="71"/>
    </row>
    <row r="27" spans="2:18" x14ac:dyDescent="0.25">
      <c r="B27" s="67"/>
      <c r="C27" s="6"/>
      <c r="D27" s="7"/>
      <c r="E27" s="7"/>
      <c r="F27" s="7"/>
      <c r="G27" s="8"/>
      <c r="H27" s="8"/>
      <c r="I27" s="68"/>
      <c r="J27" s="68"/>
      <c r="K27" s="63"/>
      <c r="L27" s="63"/>
      <c r="M27" s="69"/>
      <c r="N27" s="70"/>
      <c r="O27" s="70"/>
      <c r="P27" s="71"/>
      <c r="Q27" s="71"/>
      <c r="R27" s="71"/>
    </row>
    <row r="28" spans="2:18" x14ac:dyDescent="0.25">
      <c r="B28" s="67"/>
      <c r="C28" s="6"/>
      <c r="D28" s="7"/>
      <c r="E28" s="7"/>
      <c r="F28" s="7"/>
      <c r="G28" s="8"/>
      <c r="H28" s="8"/>
      <c r="I28" s="68"/>
      <c r="J28" s="68"/>
      <c r="K28" s="63"/>
      <c r="L28" s="63"/>
      <c r="M28" s="69"/>
      <c r="N28" s="70"/>
      <c r="O28" s="70"/>
      <c r="P28" s="71"/>
      <c r="Q28" s="71"/>
      <c r="R28" s="71"/>
    </row>
    <row r="29" spans="2:18" ht="15.75" thickBot="1" x14ac:dyDescent="0.3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2:18" ht="18" customHeight="1" thickBot="1" x14ac:dyDescent="0.3">
      <c r="B30" s="124" t="s">
        <v>68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6"/>
    </row>
    <row r="31" spans="2:18" ht="17.25" customHeight="1" thickBot="1" x14ac:dyDescent="0.3">
      <c r="B31" s="124" t="s">
        <v>88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</row>
    <row r="32" spans="2:18" ht="18" customHeight="1" thickBot="1" x14ac:dyDescent="0.3">
      <c r="B32" s="124" t="s">
        <v>82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</row>
    <row r="33" spans="1:18" ht="15.75" thickBot="1" x14ac:dyDescent="0.3">
      <c r="B33" s="58"/>
      <c r="C33" s="58"/>
      <c r="D33" s="59"/>
      <c r="E33" s="59"/>
      <c r="F33" s="59"/>
      <c r="G33" s="11"/>
      <c r="H33" s="11"/>
      <c r="I33" s="60"/>
      <c r="J33" s="60"/>
      <c r="K33" s="61"/>
      <c r="L33" s="61"/>
      <c r="M33" s="61"/>
      <c r="N33" s="61"/>
      <c r="O33" s="61"/>
      <c r="P33" s="12"/>
      <c r="Q33" s="12"/>
      <c r="R33" s="12"/>
    </row>
    <row r="34" spans="1:18" x14ac:dyDescent="0.25">
      <c r="B34" s="129" t="s">
        <v>51</v>
      </c>
      <c r="C34" s="130"/>
      <c r="D34" s="130"/>
      <c r="E34" s="130"/>
      <c r="F34" s="130"/>
      <c r="G34" s="131"/>
      <c r="H34" s="127" t="s">
        <v>67</v>
      </c>
      <c r="I34" s="128"/>
      <c r="J34" s="129" t="s">
        <v>80</v>
      </c>
      <c r="K34" s="131"/>
      <c r="L34" s="129" t="s">
        <v>79</v>
      </c>
      <c r="M34" s="130"/>
      <c r="N34" s="131"/>
      <c r="P34" s="85" t="s">
        <v>52</v>
      </c>
      <c r="Q34" s="86" t="s">
        <v>59</v>
      </c>
      <c r="R34" s="18"/>
    </row>
    <row r="35" spans="1:18" ht="14.45" customHeight="1" x14ac:dyDescent="0.25">
      <c r="B35" s="105" t="s">
        <v>71</v>
      </c>
      <c r="C35" s="106"/>
      <c r="D35" s="106"/>
      <c r="E35" s="106"/>
      <c r="F35" s="152">
        <f t="shared" ref="F35:F40" si="0">SUMIF($C$10:$C$28,P34,$O$10:$O$28)</f>
        <v>0</v>
      </c>
      <c r="G35" s="153"/>
      <c r="H35" s="119">
        <f t="shared" ref="H35:H40" si="1">SUMIF($C$10:$C$28,P34,$R$10:$R$28)</f>
        <v>0</v>
      </c>
      <c r="I35" s="120"/>
      <c r="J35" s="119">
        <f t="shared" ref="J35:J40" si="2">SUMIF($C$10:$C$28,P34,$P$10:$P$28)</f>
        <v>0</v>
      </c>
      <c r="K35" s="120"/>
      <c r="L35" s="119">
        <f t="shared" ref="L35:L40" si="3">SUMIF($C$10:$C$28,P34,$Q$10:$Q$28)</f>
        <v>0</v>
      </c>
      <c r="M35" s="123"/>
      <c r="N35" s="120"/>
      <c r="P35" s="85" t="s">
        <v>53</v>
      </c>
      <c r="Q35" s="86" t="s">
        <v>60</v>
      </c>
      <c r="R35" s="18"/>
    </row>
    <row r="36" spans="1:18" x14ac:dyDescent="0.25">
      <c r="B36" s="105" t="s">
        <v>72</v>
      </c>
      <c r="C36" s="106"/>
      <c r="D36" s="106"/>
      <c r="E36" s="106"/>
      <c r="F36" s="152">
        <f t="shared" si="0"/>
        <v>0</v>
      </c>
      <c r="G36" s="153"/>
      <c r="H36" s="119">
        <f t="shared" si="1"/>
        <v>0</v>
      </c>
      <c r="I36" s="120"/>
      <c r="J36" s="119">
        <f t="shared" si="2"/>
        <v>0</v>
      </c>
      <c r="K36" s="120"/>
      <c r="L36" s="119">
        <f t="shared" si="3"/>
        <v>0</v>
      </c>
      <c r="M36" s="123"/>
      <c r="N36" s="120"/>
      <c r="P36" s="85" t="s">
        <v>54</v>
      </c>
      <c r="Q36" s="77"/>
      <c r="R36" s="18"/>
    </row>
    <row r="37" spans="1:18" x14ac:dyDescent="0.25">
      <c r="B37" s="105" t="s">
        <v>73</v>
      </c>
      <c r="C37" s="106"/>
      <c r="D37" s="106"/>
      <c r="E37" s="106"/>
      <c r="F37" s="152">
        <f t="shared" si="0"/>
        <v>0</v>
      </c>
      <c r="G37" s="153"/>
      <c r="H37" s="119">
        <f t="shared" si="1"/>
        <v>0</v>
      </c>
      <c r="I37" s="120"/>
      <c r="J37" s="119">
        <f t="shared" si="2"/>
        <v>0</v>
      </c>
      <c r="K37" s="120"/>
      <c r="L37" s="119">
        <f t="shared" si="3"/>
        <v>0</v>
      </c>
      <c r="M37" s="123"/>
      <c r="N37" s="120"/>
      <c r="P37" s="85" t="s">
        <v>55</v>
      </c>
      <c r="Q37" s="77"/>
      <c r="R37" s="18"/>
    </row>
    <row r="38" spans="1:18" x14ac:dyDescent="0.25">
      <c r="B38" s="105" t="s">
        <v>74</v>
      </c>
      <c r="C38" s="106"/>
      <c r="D38" s="106"/>
      <c r="E38" s="106"/>
      <c r="F38" s="152">
        <f t="shared" si="0"/>
        <v>0</v>
      </c>
      <c r="G38" s="153"/>
      <c r="H38" s="119">
        <f t="shared" si="1"/>
        <v>0</v>
      </c>
      <c r="I38" s="120"/>
      <c r="J38" s="119">
        <f t="shared" si="2"/>
        <v>0</v>
      </c>
      <c r="K38" s="120"/>
      <c r="L38" s="119">
        <f t="shared" si="3"/>
        <v>0</v>
      </c>
      <c r="M38" s="123"/>
      <c r="N38" s="120"/>
      <c r="P38" s="85" t="s">
        <v>56</v>
      </c>
      <c r="Q38" s="77"/>
      <c r="R38" s="18"/>
    </row>
    <row r="39" spans="1:18" x14ac:dyDescent="0.25">
      <c r="B39" s="105" t="s">
        <v>75</v>
      </c>
      <c r="C39" s="106"/>
      <c r="D39" s="106"/>
      <c r="E39" s="106"/>
      <c r="F39" s="152">
        <f t="shared" si="0"/>
        <v>0</v>
      </c>
      <c r="G39" s="153"/>
      <c r="H39" s="119">
        <f t="shared" si="1"/>
        <v>0</v>
      </c>
      <c r="I39" s="120"/>
      <c r="J39" s="119">
        <f t="shared" si="2"/>
        <v>0</v>
      </c>
      <c r="K39" s="120"/>
      <c r="L39" s="119">
        <f t="shared" si="3"/>
        <v>0</v>
      </c>
      <c r="M39" s="123"/>
      <c r="N39" s="120"/>
      <c r="P39" s="85" t="s">
        <v>58</v>
      </c>
      <c r="Q39" s="77"/>
      <c r="R39" s="18"/>
    </row>
    <row r="40" spans="1:18" ht="15.75" thickBot="1" x14ac:dyDescent="0.3">
      <c r="B40" s="108" t="s">
        <v>76</v>
      </c>
      <c r="C40" s="109"/>
      <c r="D40" s="109"/>
      <c r="E40" s="109"/>
      <c r="F40" s="147">
        <f t="shared" si="0"/>
        <v>0</v>
      </c>
      <c r="G40" s="148"/>
      <c r="H40" s="102">
        <f t="shared" si="1"/>
        <v>0</v>
      </c>
      <c r="I40" s="104"/>
      <c r="J40" s="102">
        <f t="shared" si="2"/>
        <v>0</v>
      </c>
      <c r="K40" s="104"/>
      <c r="L40" s="102">
        <f t="shared" si="3"/>
        <v>0</v>
      </c>
      <c r="M40" s="103"/>
      <c r="N40" s="104"/>
      <c r="O40" s="17"/>
      <c r="P40" s="77"/>
      <c r="Q40" s="77"/>
      <c r="R40" s="18"/>
    </row>
    <row r="41" spans="1:18" ht="15.75" thickBot="1" x14ac:dyDescent="0.3">
      <c r="B41" s="65"/>
      <c r="C41" s="65"/>
      <c r="D41" s="65"/>
      <c r="E41" s="65"/>
      <c r="F41" s="66"/>
      <c r="G41" s="66"/>
      <c r="H41" s="66"/>
      <c r="I41" s="66"/>
      <c r="J41" s="66"/>
      <c r="K41" s="66"/>
      <c r="L41" s="66"/>
      <c r="M41" s="17"/>
      <c r="N41" s="17"/>
      <c r="O41" s="17"/>
      <c r="P41" s="18"/>
      <c r="Q41" s="18"/>
      <c r="R41" s="18"/>
    </row>
    <row r="42" spans="1:18" ht="14.45" customHeight="1" x14ac:dyDescent="0.25">
      <c r="B42" s="132" t="s">
        <v>10</v>
      </c>
      <c r="C42" s="133"/>
      <c r="D42" s="133"/>
      <c r="E42" s="133"/>
      <c r="F42" s="134">
        <f>SUM(O10:O28)</f>
        <v>0</v>
      </c>
      <c r="G42" s="135"/>
      <c r="H42" s="134">
        <f>SUM(R10:R28)</f>
        <v>0</v>
      </c>
      <c r="I42" s="135"/>
      <c r="J42" s="134">
        <f>SUM(P10:P28)</f>
        <v>0</v>
      </c>
      <c r="K42" s="135"/>
      <c r="L42" s="99">
        <f>SUM(Q10:Q28)</f>
        <v>0</v>
      </c>
      <c r="M42" s="100"/>
      <c r="N42" s="101"/>
      <c r="O42" s="17"/>
      <c r="P42" s="18"/>
      <c r="Q42" s="18"/>
      <c r="R42" s="18"/>
    </row>
    <row r="43" spans="1:18" ht="14.45" customHeight="1" x14ac:dyDescent="0.25">
      <c r="B43" s="105" t="s">
        <v>11</v>
      </c>
      <c r="C43" s="106"/>
      <c r="D43" s="106"/>
      <c r="E43" s="106"/>
      <c r="F43" s="152">
        <f>SUMIF($D$10:$D$28,Q34,$O$10:$O$28)</f>
        <v>0</v>
      </c>
      <c r="G43" s="153"/>
      <c r="H43" s="152">
        <f>SUMIF($D$10:$D$28,Q34,$R$10:$R$28)</f>
        <v>0</v>
      </c>
      <c r="I43" s="153"/>
      <c r="J43" s="152">
        <f>SUMIF($D$10:$D$28,Q34,$P$10:$P$28)</f>
        <v>0</v>
      </c>
      <c r="K43" s="153"/>
      <c r="L43" s="119">
        <f>SUMIF($D$10:$D$28,Q34,$Q$10:$Q$28)</f>
        <v>0</v>
      </c>
      <c r="M43" s="123"/>
      <c r="N43" s="120"/>
      <c r="O43" s="17"/>
      <c r="P43" s="18"/>
      <c r="Q43" s="18"/>
      <c r="R43" s="18"/>
    </row>
    <row r="44" spans="1:18" ht="14.45" customHeight="1" thickBot="1" x14ac:dyDescent="0.3">
      <c r="B44" s="108" t="s">
        <v>12</v>
      </c>
      <c r="C44" s="109"/>
      <c r="D44" s="109"/>
      <c r="E44" s="109"/>
      <c r="F44" s="147">
        <f>SUMIF($D$10:$D$28,Q35,$O$10:$O$28)</f>
        <v>0</v>
      </c>
      <c r="G44" s="148"/>
      <c r="H44" s="147">
        <f>SUMIF($D$10:$D$28,Q35,$R$10:$R$28)</f>
        <v>0</v>
      </c>
      <c r="I44" s="148"/>
      <c r="J44" s="147">
        <f>SUMIF($D$10:$D$28,Q35,$P$10:$P$28)</f>
        <v>0</v>
      </c>
      <c r="K44" s="148"/>
      <c r="L44" s="102">
        <f>SUMIF($D$10:$D$28,Q35,$Q$10:$Q$28)</f>
        <v>0</v>
      </c>
      <c r="M44" s="103"/>
      <c r="N44" s="104"/>
      <c r="O44" s="17"/>
      <c r="P44" s="18"/>
      <c r="Q44" s="18"/>
      <c r="R44" s="18"/>
    </row>
    <row r="45" spans="1:18" ht="14.45" customHeight="1" thickBot="1" x14ac:dyDescent="0.3">
      <c r="B45" s="65"/>
      <c r="C45" s="65"/>
      <c r="D45" s="65"/>
      <c r="E45" s="65"/>
      <c r="F45" s="66"/>
      <c r="G45" s="66"/>
      <c r="H45" s="66"/>
      <c r="I45" s="66"/>
      <c r="J45" s="66"/>
      <c r="K45" s="66"/>
      <c r="L45" s="66"/>
      <c r="M45" s="17"/>
      <c r="N45" s="17"/>
      <c r="O45" s="17"/>
      <c r="P45" s="18"/>
      <c r="Q45" s="18"/>
      <c r="R45" s="18"/>
    </row>
    <row r="46" spans="1:18" ht="14.45" customHeight="1" thickBot="1" x14ac:dyDescent="0.3">
      <c r="B46" s="132" t="s">
        <v>62</v>
      </c>
      <c r="C46" s="133"/>
      <c r="D46" s="133"/>
      <c r="E46" s="133"/>
      <c r="F46" s="145"/>
      <c r="G46" s="146"/>
      <c r="H46" s="15"/>
      <c r="I46" s="16"/>
      <c r="J46" s="16"/>
      <c r="K46" s="17"/>
      <c r="L46" s="17"/>
      <c r="M46" s="17"/>
      <c r="N46" s="17"/>
      <c r="O46" s="17"/>
      <c r="P46" s="18"/>
      <c r="Q46" s="18"/>
      <c r="R46" s="18"/>
    </row>
    <row r="47" spans="1:18" ht="14.45" customHeight="1" thickBot="1" x14ac:dyDescent="0.3">
      <c r="B47" s="108" t="s">
        <v>63</v>
      </c>
      <c r="C47" s="109"/>
      <c r="D47" s="109"/>
      <c r="E47" s="109"/>
      <c r="F47" s="147">
        <f>FLOOR(F46*F44,0.01)</f>
        <v>0</v>
      </c>
      <c r="G47" s="148"/>
      <c r="H47" s="160">
        <f>FLOOR(F46*H44,0.01)</f>
        <v>0</v>
      </c>
      <c r="I47" s="121"/>
      <c r="J47" s="121">
        <f>FLOOR((F44-L44)*F46,0.01)-H47</f>
        <v>0</v>
      </c>
      <c r="K47" s="122"/>
      <c r="L47" s="96">
        <f>FLOOR(L44*F46,0.01)</f>
        <v>0</v>
      </c>
      <c r="M47" s="97"/>
      <c r="N47" s="98"/>
      <c r="O47" s="17"/>
      <c r="P47" s="18"/>
      <c r="Q47" s="18"/>
      <c r="R47" s="18"/>
    </row>
    <row r="48" spans="1:18" ht="14.45" customHeight="1" thickBot="1" x14ac:dyDescent="0.3">
      <c r="A48" s="19"/>
      <c r="B48" s="65"/>
      <c r="C48" s="65"/>
      <c r="D48" s="65"/>
      <c r="E48" s="65"/>
      <c r="F48" s="66"/>
      <c r="G48" s="66"/>
      <c r="H48" s="66"/>
      <c r="I48" s="66"/>
      <c r="J48" s="66"/>
      <c r="K48" s="66"/>
      <c r="L48" s="66"/>
      <c r="M48" s="17"/>
      <c r="N48" s="17"/>
      <c r="O48" s="17"/>
      <c r="P48" s="18"/>
      <c r="Q48" s="18"/>
      <c r="R48" s="18"/>
    </row>
    <row r="49" spans="2:18" ht="31.15" customHeight="1" thickBot="1" x14ac:dyDescent="0.3">
      <c r="B49" s="142" t="s">
        <v>81</v>
      </c>
      <c r="C49" s="143"/>
      <c r="D49" s="143"/>
      <c r="E49" s="144"/>
      <c r="F49" s="149"/>
      <c r="G49" s="150"/>
      <c r="H49" s="15"/>
      <c r="I49" s="16"/>
      <c r="J49" s="16"/>
      <c r="K49" s="17"/>
      <c r="L49" s="17"/>
      <c r="M49" s="17"/>
      <c r="N49" s="17"/>
      <c r="O49" s="17"/>
      <c r="P49" s="18"/>
      <c r="Q49" s="18"/>
      <c r="R49" s="18"/>
    </row>
    <row r="50" spans="2:18" ht="14.45" customHeight="1" thickBot="1" x14ac:dyDescent="0.3">
      <c r="B50" s="65"/>
      <c r="C50" s="65"/>
      <c r="D50" s="65"/>
      <c r="E50" s="65"/>
      <c r="F50" s="66"/>
      <c r="G50" s="66"/>
      <c r="H50" s="15"/>
      <c r="I50" s="16"/>
      <c r="J50" s="16"/>
      <c r="K50" s="17"/>
      <c r="L50" s="17"/>
      <c r="M50" s="17"/>
      <c r="N50" s="17"/>
      <c r="O50" s="17"/>
      <c r="P50" s="18"/>
      <c r="Q50" s="18"/>
      <c r="R50" s="18"/>
    </row>
    <row r="51" spans="2:18" ht="14.45" customHeight="1" x14ac:dyDescent="0.25">
      <c r="B51" s="132" t="s">
        <v>64</v>
      </c>
      <c r="C51" s="133"/>
      <c r="D51" s="133"/>
      <c r="E51" s="151"/>
      <c r="F51" s="111">
        <f>F47+F42</f>
        <v>0</v>
      </c>
      <c r="G51" s="112"/>
      <c r="H51" s="158">
        <f>H47+H42</f>
        <v>0</v>
      </c>
      <c r="I51" s="159"/>
      <c r="J51" s="158">
        <f>IF(H51=0,H51,F51-H51-L51)</f>
        <v>0</v>
      </c>
      <c r="K51" s="135"/>
      <c r="L51" s="99">
        <f>L47+L42</f>
        <v>0</v>
      </c>
      <c r="M51" s="100"/>
      <c r="N51" s="101"/>
      <c r="O51" s="17"/>
      <c r="P51" s="18"/>
      <c r="Q51" s="18"/>
      <c r="R51" s="18"/>
    </row>
    <row r="52" spans="2:18" ht="14.45" customHeight="1" x14ac:dyDescent="0.25">
      <c r="B52" s="105" t="s">
        <v>65</v>
      </c>
      <c r="C52" s="106"/>
      <c r="D52" s="106"/>
      <c r="E52" s="107"/>
      <c r="F52" s="113">
        <v>0.9</v>
      </c>
      <c r="G52" s="114"/>
      <c r="H52" s="156"/>
      <c r="I52" s="157"/>
      <c r="J52" s="73"/>
      <c r="K52" s="74"/>
      <c r="L52" s="82"/>
      <c r="M52" s="83"/>
      <c r="N52" s="84"/>
      <c r="O52" s="17"/>
      <c r="P52" s="18"/>
      <c r="Q52" s="18"/>
      <c r="R52" s="18"/>
    </row>
    <row r="53" spans="2:18" ht="14.45" customHeight="1" thickBot="1" x14ac:dyDescent="0.3">
      <c r="B53" s="108" t="s">
        <v>66</v>
      </c>
      <c r="C53" s="109"/>
      <c r="D53" s="109"/>
      <c r="E53" s="110"/>
      <c r="F53" s="115">
        <f>FLOOR((F51-F49)*F52,0.01)</f>
        <v>0</v>
      </c>
      <c r="G53" s="116"/>
      <c r="H53" s="154">
        <f>FLOOR((H51-F49)*F52,0.01)</f>
        <v>0</v>
      </c>
      <c r="I53" s="155"/>
      <c r="J53" s="154">
        <f>IF(H53=0,H53,F53-H53-L53)</f>
        <v>0</v>
      </c>
      <c r="K53" s="148"/>
      <c r="L53" s="102">
        <f>FLOOR(L51*F52,0.01)</f>
        <v>0</v>
      </c>
      <c r="M53" s="103"/>
      <c r="N53" s="104"/>
      <c r="O53" s="17"/>
      <c r="P53" s="18"/>
      <c r="Q53" s="18"/>
      <c r="R53" s="18"/>
    </row>
    <row r="54" spans="2:18" ht="14.45" customHeight="1" thickBot="1" x14ac:dyDescent="0.3">
      <c r="B54" s="62"/>
      <c r="C54" s="62"/>
      <c r="D54" s="62"/>
      <c r="E54" s="18"/>
      <c r="F54" s="18"/>
      <c r="G54" s="62"/>
      <c r="H54" s="15"/>
      <c r="I54" s="16"/>
      <c r="J54" s="16"/>
      <c r="K54" s="17"/>
      <c r="L54" s="17"/>
      <c r="M54" s="17"/>
      <c r="N54" s="17"/>
      <c r="O54" s="17"/>
      <c r="P54" s="18"/>
      <c r="Q54" s="18"/>
      <c r="R54" s="18"/>
    </row>
    <row r="55" spans="2:18" ht="14.45" customHeight="1" x14ac:dyDescent="0.25">
      <c r="B55" s="117" t="s">
        <v>61</v>
      </c>
      <c r="C55" s="138" t="str">
        <f>IF(F43+F44=F42,"V pořádku","Součet investičních a neinvestičních výdajů se nerovná celkovým výdajům")</f>
        <v>V pořádku</v>
      </c>
      <c r="D55" s="138"/>
      <c r="E55" s="138"/>
      <c r="F55" s="138"/>
      <c r="G55" s="139"/>
      <c r="H55" s="64"/>
      <c r="I55" s="16"/>
      <c r="J55" s="16"/>
      <c r="K55" s="17"/>
      <c r="L55" s="17"/>
      <c r="M55" s="17"/>
      <c r="N55" s="17"/>
      <c r="O55" s="17"/>
      <c r="P55" s="18"/>
      <c r="Q55" s="18"/>
      <c r="R55" s="18"/>
    </row>
    <row r="56" spans="2:18" ht="14.45" customHeight="1" thickBot="1" x14ac:dyDescent="0.3">
      <c r="B56" s="118"/>
      <c r="C56" s="140" t="str">
        <f>IF(F35+F36+F37+F38++F39+F40=F42,"V pořádku","Součet výdajů za jednotlivé kapitoly se nerovná celkovým výdajům")</f>
        <v>V pořádku</v>
      </c>
      <c r="D56" s="140"/>
      <c r="E56" s="140"/>
      <c r="F56" s="140"/>
      <c r="G56" s="141"/>
      <c r="H56" s="64"/>
      <c r="I56" s="16"/>
      <c r="J56" s="16"/>
      <c r="K56" s="17"/>
      <c r="L56" s="17"/>
      <c r="M56" s="17"/>
      <c r="N56" s="17"/>
      <c r="O56" s="17"/>
      <c r="P56" s="18"/>
      <c r="Q56" s="18"/>
      <c r="R56" s="18"/>
    </row>
    <row r="57" spans="2:18" x14ac:dyDescent="0.25">
      <c r="B57" s="9"/>
      <c r="C57" s="9"/>
      <c r="D57" s="10"/>
      <c r="E57" s="10"/>
      <c r="F57" s="10"/>
      <c r="G57" s="11"/>
      <c r="H57" s="11"/>
      <c r="I57" s="12"/>
      <c r="J57" s="12"/>
      <c r="K57" s="13"/>
      <c r="L57" s="13"/>
      <c r="M57" s="13"/>
      <c r="N57" s="13"/>
      <c r="O57" s="13"/>
      <c r="P57" s="12"/>
      <c r="Q57" s="12"/>
      <c r="R57" s="12"/>
    </row>
    <row r="58" spans="2:18" x14ac:dyDescent="0.25">
      <c r="B58" s="20"/>
      <c r="C58" s="20"/>
      <c r="D58" s="25"/>
      <c r="E58" s="25"/>
      <c r="F58" s="25"/>
      <c r="G58" s="25"/>
      <c r="H58" s="25"/>
      <c r="I58" s="25"/>
      <c r="J58" s="25"/>
      <c r="K58" s="21"/>
      <c r="L58" s="21"/>
      <c r="M58" s="21"/>
      <c r="N58" s="22"/>
      <c r="O58" s="22"/>
      <c r="P58" s="22"/>
      <c r="Q58" s="22"/>
      <c r="R58" s="22"/>
    </row>
    <row r="59" spans="2:18" ht="14.45" customHeight="1" x14ac:dyDescent="0.25"/>
    <row r="60" spans="2:18" x14ac:dyDescent="0.25">
      <c r="B60" s="23"/>
      <c r="C60" s="23"/>
      <c r="D60" s="20"/>
      <c r="E60" s="20"/>
      <c r="F60" s="20"/>
      <c r="G60" s="20"/>
      <c r="H60" s="20"/>
      <c r="I60" s="20"/>
      <c r="J60" s="20"/>
      <c r="K60" s="22"/>
      <c r="L60" s="22"/>
      <c r="M60" s="22"/>
      <c r="N60" s="22"/>
      <c r="O60" s="22"/>
      <c r="P60" s="22"/>
      <c r="Q60" s="22"/>
      <c r="R60" s="22"/>
    </row>
    <row r="61" spans="2:18" ht="14.45" customHeight="1" x14ac:dyDescent="0.25">
      <c r="B61" s="95" t="s">
        <v>13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 ht="14.45" customHeight="1" x14ac:dyDescent="0.25">
      <c r="B62" s="95" t="s">
        <v>14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 ht="14.45" customHeight="1" x14ac:dyDescent="0.25">
      <c r="B63" s="95" t="s">
        <v>15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 ht="14.45" customHeight="1" x14ac:dyDescent="0.25">
      <c r="B64" s="95" t="s">
        <v>16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 ht="14.45" customHeight="1" x14ac:dyDescent="0.25">
      <c r="B65" s="95" t="s">
        <v>17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7" spans="2:18" x14ac:dyDescent="0.25">
      <c r="D67" s="29"/>
      <c r="E67" s="29"/>
      <c r="F67" s="30"/>
      <c r="G67" s="36" t="s">
        <v>18</v>
      </c>
      <c r="H67" s="31"/>
      <c r="I67" s="87" t="s">
        <v>86</v>
      </c>
      <c r="J67" s="87"/>
      <c r="K67" s="137"/>
      <c r="L67" s="137"/>
      <c r="M67" s="137"/>
      <c r="N67" s="137"/>
      <c r="O67" s="31"/>
      <c r="P67" s="31"/>
      <c r="Q67" s="31"/>
      <c r="R67" s="31"/>
    </row>
    <row r="68" spans="2:18" ht="20.45" customHeight="1" x14ac:dyDescent="0.25">
      <c r="D68" s="29"/>
      <c r="E68" s="29"/>
      <c r="F68" s="31"/>
      <c r="G68" s="37"/>
      <c r="H68" s="31"/>
      <c r="I68" s="32"/>
      <c r="J68" s="32"/>
      <c r="K68" s="29"/>
      <c r="L68" s="29"/>
      <c r="M68" s="29"/>
      <c r="N68" s="29"/>
      <c r="O68" s="31"/>
      <c r="P68" s="31"/>
      <c r="Q68" s="31"/>
      <c r="R68" s="31"/>
    </row>
    <row r="69" spans="2:18" x14ac:dyDescent="0.25">
      <c r="D69" s="29"/>
      <c r="E69" s="29"/>
      <c r="F69" s="30"/>
      <c r="G69" s="36" t="s">
        <v>18</v>
      </c>
      <c r="H69" s="31"/>
      <c r="I69" s="87" t="s">
        <v>87</v>
      </c>
      <c r="J69" s="87"/>
      <c r="K69" s="87"/>
      <c r="L69" s="87"/>
      <c r="M69" s="87"/>
      <c r="N69" s="87"/>
      <c r="O69" s="31"/>
      <c r="P69" s="31"/>
      <c r="Q69" s="31"/>
      <c r="R69" s="31"/>
    </row>
    <row r="70" spans="2:18" ht="18.600000000000001" customHeight="1" x14ac:dyDescent="0.25">
      <c r="D70" s="29"/>
      <c r="E70" s="29"/>
      <c r="F70" s="31"/>
      <c r="G70" s="37"/>
      <c r="H70" s="31"/>
      <c r="I70" s="32"/>
      <c r="J70" s="32"/>
      <c r="K70" s="29"/>
      <c r="L70" s="29"/>
      <c r="M70" s="29"/>
      <c r="N70" s="29"/>
      <c r="O70" s="31"/>
      <c r="P70" s="31"/>
      <c r="Q70" s="31"/>
      <c r="R70" s="31"/>
    </row>
    <row r="71" spans="2:18" x14ac:dyDescent="0.25">
      <c r="D71" s="29"/>
      <c r="E71" s="29"/>
      <c r="F71" s="30"/>
      <c r="G71" s="36" t="s">
        <v>18</v>
      </c>
      <c r="H71" s="31"/>
      <c r="I71" s="87" t="s">
        <v>42</v>
      </c>
      <c r="J71" s="87"/>
      <c r="K71" s="137"/>
      <c r="L71" s="137"/>
      <c r="M71" s="137"/>
      <c r="N71" s="137"/>
      <c r="O71" s="31"/>
      <c r="P71" s="31"/>
      <c r="Q71" s="31"/>
      <c r="R71" s="31"/>
    </row>
    <row r="72" spans="2:18" ht="18.600000000000001" customHeight="1" x14ac:dyDescent="0.25">
      <c r="D72" s="29"/>
      <c r="E72" s="29"/>
      <c r="F72" s="30"/>
      <c r="G72" s="36"/>
      <c r="H72" s="31"/>
      <c r="I72" s="34"/>
      <c r="J72" s="34"/>
      <c r="K72" s="35"/>
      <c r="L72" s="80"/>
      <c r="M72" s="35"/>
      <c r="N72" s="35"/>
      <c r="O72" s="31"/>
      <c r="P72" s="31"/>
      <c r="Q72" s="31"/>
      <c r="R72" s="31"/>
    </row>
    <row r="73" spans="2:18" x14ac:dyDescent="0.25">
      <c r="D73" s="29"/>
      <c r="E73" s="29"/>
      <c r="F73" s="30"/>
      <c r="G73" s="36" t="s">
        <v>18</v>
      </c>
      <c r="H73" s="31"/>
      <c r="I73" s="87" t="s">
        <v>43</v>
      </c>
      <c r="J73" s="87"/>
    </row>
  </sheetData>
  <sheetProtection insertRows="0" sort="0" pivotTables="0"/>
  <sortState ref="C10:C17">
    <sortCondition ref="C10"/>
  </sortState>
  <mergeCells count="97">
    <mergeCell ref="J53:K53"/>
    <mergeCell ref="J43:K43"/>
    <mergeCell ref="J44:K44"/>
    <mergeCell ref="J38:K38"/>
    <mergeCell ref="J51:K51"/>
    <mergeCell ref="J39:K39"/>
    <mergeCell ref="J40:K40"/>
    <mergeCell ref="B3:R3"/>
    <mergeCell ref="B5:E5"/>
    <mergeCell ref="B6:E6"/>
    <mergeCell ref="B7:E7"/>
    <mergeCell ref="F5:R5"/>
    <mergeCell ref="F6:R6"/>
    <mergeCell ref="F7:R7"/>
    <mergeCell ref="F43:G43"/>
    <mergeCell ref="F44:G44"/>
    <mergeCell ref="B35:E35"/>
    <mergeCell ref="B36:E36"/>
    <mergeCell ref="F39:G39"/>
    <mergeCell ref="F40:G40"/>
    <mergeCell ref="B38:E38"/>
    <mergeCell ref="B39:E39"/>
    <mergeCell ref="B40:E40"/>
    <mergeCell ref="F35:G35"/>
    <mergeCell ref="F36:G36"/>
    <mergeCell ref="F37:G37"/>
    <mergeCell ref="F38:G38"/>
    <mergeCell ref="F42:G42"/>
    <mergeCell ref="I73:J73"/>
    <mergeCell ref="D8:K8"/>
    <mergeCell ref="B30:R30"/>
    <mergeCell ref="I67:J67"/>
    <mergeCell ref="K67:N67"/>
    <mergeCell ref="I71:J71"/>
    <mergeCell ref="K71:N71"/>
    <mergeCell ref="C55:G55"/>
    <mergeCell ref="C56:G56"/>
    <mergeCell ref="B49:E49"/>
    <mergeCell ref="F46:G46"/>
    <mergeCell ref="F47:G47"/>
    <mergeCell ref="F49:G49"/>
    <mergeCell ref="B51:E51"/>
    <mergeCell ref="B46:E46"/>
    <mergeCell ref="B47:E47"/>
    <mergeCell ref="B32:R32"/>
    <mergeCell ref="B31:R31"/>
    <mergeCell ref="B43:E43"/>
    <mergeCell ref="B44:E44"/>
    <mergeCell ref="B37:E37"/>
    <mergeCell ref="H35:I35"/>
    <mergeCell ref="H34:I34"/>
    <mergeCell ref="H36:I36"/>
    <mergeCell ref="H37:I37"/>
    <mergeCell ref="H38:I38"/>
    <mergeCell ref="B34:G34"/>
    <mergeCell ref="B42:E42"/>
    <mergeCell ref="J34:K34"/>
    <mergeCell ref="J42:K42"/>
    <mergeCell ref="L40:N40"/>
    <mergeCell ref="L34:N34"/>
    <mergeCell ref="L35:N35"/>
    <mergeCell ref="L36:N36"/>
    <mergeCell ref="L37:N37"/>
    <mergeCell ref="L38:N38"/>
    <mergeCell ref="L39:N39"/>
    <mergeCell ref="J47:K47"/>
    <mergeCell ref="J36:K36"/>
    <mergeCell ref="J37:K37"/>
    <mergeCell ref="I69:N69"/>
    <mergeCell ref="L42:N42"/>
    <mergeCell ref="L43:N43"/>
    <mergeCell ref="L44:N44"/>
    <mergeCell ref="H53:I53"/>
    <mergeCell ref="H52:I52"/>
    <mergeCell ref="H39:I39"/>
    <mergeCell ref="H40:I40"/>
    <mergeCell ref="H42:I42"/>
    <mergeCell ref="H51:I51"/>
    <mergeCell ref="H43:I43"/>
    <mergeCell ref="H44:I44"/>
    <mergeCell ref="H47:I47"/>
    <mergeCell ref="B29:R29"/>
    <mergeCell ref="B62:R62"/>
    <mergeCell ref="B63:R63"/>
    <mergeCell ref="B65:R65"/>
    <mergeCell ref="B64:R64"/>
    <mergeCell ref="L47:N47"/>
    <mergeCell ref="L51:N51"/>
    <mergeCell ref="L53:N53"/>
    <mergeCell ref="B61:R61"/>
    <mergeCell ref="B52:E52"/>
    <mergeCell ref="B53:E53"/>
    <mergeCell ref="F51:G51"/>
    <mergeCell ref="F52:G52"/>
    <mergeCell ref="F53:G53"/>
    <mergeCell ref="B55:B56"/>
    <mergeCell ref="J35:K35"/>
  </mergeCells>
  <conditionalFormatting sqref="C55:G55">
    <cfRule type="cellIs" dxfId="3" priority="2" operator="equal">
      <formula>"V pořádku"</formula>
    </cfRule>
    <cfRule type="cellIs" dxfId="2" priority="4" operator="equal">
      <formula>"Součet investičních a neinvestičních výdajů se nerovná celkovým výdajům"</formula>
    </cfRule>
  </conditionalFormatting>
  <conditionalFormatting sqref="C56:G56">
    <cfRule type="cellIs" dxfId="1" priority="1" operator="equal">
      <formula>"V pořádku"</formula>
    </cfRule>
    <cfRule type="cellIs" dxfId="0" priority="3" operator="equal">
      <formula>"Součet výdajů za jednotlivé kapitoly se nerovná celkovým výdajům"</formula>
    </cfRule>
  </conditionalFormatting>
  <dataValidations count="3">
    <dataValidation type="list" allowBlank="1" showInputMessage="1" showErrorMessage="1" sqref="C10:C28">
      <formula1>Seznam_kapitol</formula1>
    </dataValidation>
    <dataValidation type="list" allowBlank="1" showInputMessage="1" showErrorMessage="1" sqref="D10:D28">
      <formula1>Ano_ne</formula1>
    </dataValidation>
    <dataValidation type="decimal" operator="greaterThan" allowBlank="1" showErrorMessage="1" errorTitle="Zadali jste neplatnou hodnotu" error="Uvádějte pouze číselnou hodnotu" sqref="N10:O28">
      <formula1>-50000000</formula1>
    </dataValidation>
  </dataValidations>
  <pageMargins left="0.70866141732283472" right="0.70866141732283472" top="0.78740157480314965" bottom="0.78740157480314965" header="0.31496062992125984" footer="0.31496062992125984"/>
  <pageSetup paperSize="9" scale="53" fitToHeight="0" orientation="landscape" r:id="rId1"/>
  <headerFooter>
    <oddFooter>&amp;R&amp;P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P1 Žádost o platbu</vt:lpstr>
      <vt:lpstr>P2 Soupiska účetních dokladů</vt:lpstr>
      <vt:lpstr>Ano_ne</vt:lpstr>
      <vt:lpstr>'P1 Žádost o platbu'!Oblast_tisku</vt:lpstr>
      <vt:lpstr>'P2 Soupiska účetních dokladů'!Oblast_tisku</vt:lpstr>
      <vt:lpstr>Seznam_kapitol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HORTOVÁ Silvie, Ing.</cp:lastModifiedBy>
  <cp:lastPrinted>2015-08-09T11:21:31Z</cp:lastPrinted>
  <dcterms:created xsi:type="dcterms:W3CDTF">2015-06-23T10:43:52Z</dcterms:created>
  <dcterms:modified xsi:type="dcterms:W3CDTF">2021-10-01T13:07:45Z</dcterms:modified>
</cp:coreProperties>
</file>