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305" windowHeight="10065" activeTab="1"/>
  </bookViews>
  <sheets>
    <sheet name="Schválené projekty EIF 2007" sheetId="1" r:id="rId1"/>
    <sheet name="Schválené projekty EIF 2008" sheetId="2" r:id="rId2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<sst xmlns="http://schemas.openxmlformats.org/spreadsheetml/2006/main" count="65" uniqueCount="53">
  <si>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Evidenční č. </t>
  </si>
  <si>
    <t>Organizace</t>
  </si>
  <si>
    <t>Název projektu</t>
  </si>
  <si>
    <t>EIF 2007-01</t>
  </si>
  <si>
    <t>EIF 2007-02</t>
  </si>
  <si>
    <t>EIF 2008-04</t>
  </si>
  <si>
    <t>EIF 2008-08</t>
  </si>
  <si>
    <t>EIF 2008-10</t>
  </si>
  <si>
    <t>EIF 2008-12</t>
  </si>
  <si>
    <t>EIF 2008-14</t>
  </si>
  <si>
    <t>EIF 2008-15</t>
  </si>
  <si>
    <t>EIF 2008-17</t>
  </si>
  <si>
    <t>EIF 2008-18</t>
  </si>
  <si>
    <t>Občanské sdružení Slovo 21</t>
  </si>
  <si>
    <t>Rodina Odvedle 2009</t>
  </si>
  <si>
    <t xml:space="preserve">Multikulturní centrum Praha </t>
  </si>
  <si>
    <t>Kvalitními informacemi ke kvalitní integraci</t>
  </si>
  <si>
    <t xml:space="preserve">Občanské sdružení Berkat  </t>
  </si>
  <si>
    <t xml:space="preserve">Randevue Berkat – setkávání tradic a kultur </t>
  </si>
  <si>
    <t xml:space="preserve">Poradna pro integraci   </t>
  </si>
  <si>
    <t xml:space="preserve">Centrum na podporu integrace cizinců v Ústeckém kraji </t>
  </si>
  <si>
    <t xml:space="preserve">Barevná planeta   </t>
  </si>
  <si>
    <t xml:space="preserve">SUZ </t>
  </si>
  <si>
    <t>EIF 2008-19</t>
  </si>
  <si>
    <t>Zřízení a provoz Center na podporu integrace cizinců II</t>
  </si>
  <si>
    <t>SOZE</t>
  </si>
  <si>
    <t>S vámi k nám</t>
  </si>
  <si>
    <t xml:space="preserve">Rozšíření služeb individuální asistence cizincům ve vybraných regionech </t>
  </si>
  <si>
    <t>Na vlastních nohou</t>
  </si>
  <si>
    <t>Jihomoravský kraj</t>
  </si>
  <si>
    <t>Jihomoravské regionální centrum na podporu integrace cizinců</t>
  </si>
  <si>
    <t>Zřízení a provoz Center na podporu integrace cizinců I</t>
  </si>
  <si>
    <t>SUZ</t>
  </si>
  <si>
    <t>Opatření</t>
  </si>
  <si>
    <t>EIF 2008 - 22</t>
  </si>
  <si>
    <t>Organizace pro pomoc uprchlíkům</t>
  </si>
  <si>
    <t>Semináře pro cizince ve vybraných regionech</t>
  </si>
  <si>
    <t>EIF 2008 - 23</t>
  </si>
  <si>
    <t>Výzkumný ústav práce a sociálních věcí</t>
  </si>
  <si>
    <t>Metodika hodnocení monitorovacích nástrojů integračního procesu cizinců z třetích zemí v ČR - 1. fáze</t>
  </si>
  <si>
    <t>Asistenční služby příslušníkům třetích zemí na území Prahy a Středočeského kraje</t>
  </si>
  <si>
    <t>EIF 2008 - 24</t>
  </si>
  <si>
    <t>Arcidiecézní charita Praha</t>
  </si>
  <si>
    <t>EIF 2008 - 25</t>
  </si>
  <si>
    <t>Centrum pro integraci cizinců</t>
  </si>
  <si>
    <t>Poradenství a asistence imigrantům z třetích zemí na Kolínsku, Nymbursku a Kutnohorsku</t>
  </si>
  <si>
    <t>Celkem</t>
  </si>
  <si>
    <t xml:space="preserve">SCHVÁLENÉ PROJEKTOVÉ ŽÁDOSTI EIF 2008, 1. výzva a 2. výzva </t>
  </si>
  <si>
    <t>Celková hodnota projektu (Kč)</t>
  </si>
  <si>
    <t>Požadovaný příspěvek v %</t>
  </si>
  <si>
    <t>Požadovaný příspěvek-neinvestiční (Kč)</t>
  </si>
  <si>
    <t>Požadovaný příspěvek-investiční (Kč)</t>
  </si>
  <si>
    <t xml:space="preserve">SCHVÁLENÉ PROJEKTOVÉ ŽÁDOSTI EIF 2007, 1. výzva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</si>
</sst>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_K_č"/>
    <numFmt numFmtId="170" formatCode="#,##0.00\ &quot;Kč&quot;"/>
  </numFmts>
  <fonts count="8">
    <font>
      <sz val="10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3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4" fontId="7" fillId="3" borderId="1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wrapText="1"/>
    </xf>
    <xf numFmtId="10" fontId="7" fillId="3" borderId="6" xfId="0" applyNumberFormat="1" applyFont="1" applyFill="1" applyBorder="1" applyAlignment="1">
      <alignment horizontal="center" wrapText="1"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4" fontId="7" fillId="3" borderId="3" xfId="0" applyNumberFormat="1" applyFont="1" applyFill="1" applyBorder="1" applyAlignment="1">
      <alignment wrapText="1"/>
    </xf>
    <xf numFmtId="4" fontId="7" fillId="3" borderId="8" xfId="0" applyNumberFormat="1" applyFont="1" applyFill="1" applyBorder="1" applyAlignment="1">
      <alignment wrapText="1"/>
    </xf>
    <xf numFmtId="10" fontId="7" fillId="3" borderId="9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0" fontId="7" fillId="3" borderId="1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9" fontId="7" fillId="3" borderId="1" xfId="0" applyNumberFormat="1" applyFont="1" applyFill="1" applyBorder="1" applyAlignment="1">
      <alignment horizontal="right" vertical="center" wrapText="1"/>
    </xf>
    <xf numFmtId="169" fontId="7" fillId="3" borderId="1" xfId="0" applyNumberFormat="1" applyFont="1" applyFill="1" applyBorder="1" applyAlignment="1">
      <alignment horizontal="center" vertical="center" wrapText="1"/>
    </xf>
    <xf numFmtId="10" fontId="7" fillId="3" borderId="6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4" fontId="7" fillId="3" borderId="1" xfId="0" applyNumberFormat="1" applyFont="1" applyFill="1" applyBorder="1" applyAlignment="1">
      <alignment horizontal="right" wrapText="1"/>
    </xf>
    <xf numFmtId="4" fontId="7" fillId="3" borderId="5" xfId="0" applyNumberFormat="1" applyFont="1" applyFill="1" applyBorder="1" applyAlignment="1">
      <alignment horizontal="right" wrapText="1"/>
    </xf>
    <xf numFmtId="10" fontId="7" fillId="3" borderId="6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 wrapText="1"/>
    </xf>
    <xf numFmtId="4" fontId="7" fillId="3" borderId="10" xfId="0" applyNumberFormat="1" applyFont="1" applyFill="1" applyBorder="1" applyAlignment="1">
      <alignment horizontal="right" wrapText="1"/>
    </xf>
    <xf numFmtId="10" fontId="7" fillId="3" borderId="1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4" fontId="0" fillId="4" borderId="1" xfId="0" applyNumberForma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75" zoomScaleNormal="75" workbookViewId="0" topLeftCell="A1">
      <selection activeCell="A1" sqref="A1:H1"/>
    </sheetView>
  </sheetViews>
  <sheetFormatPr defaultColWidth="9.140625" defaultRowHeight="12.75"/>
  <cols>
    <col min="1" max="1" width="12.7109375" style="0" customWidth="1"/>
    <col min="2" max="2" width="13.57421875" style="0" customWidth="1"/>
    <col min="3" max="3" width="24.8515625" style="0" customWidth="1"/>
    <col min="4" max="4" width="12.00390625" style="0" customWidth="1"/>
    <col min="5" max="5" width="18.00390625" style="0" customWidth="1"/>
    <col min="6" max="6" width="18.140625" style="0" customWidth="1"/>
    <col min="7" max="7" width="15.8515625" style="0" customWidth="1"/>
    <col min="8" max="8" width="15.57421875" style="0" customWidth="1"/>
    <col min="9" max="9" width="18.7109375" style="0" customWidth="1"/>
  </cols>
  <sheetData>
    <row r="1" spans="1:25" s="3" customFormat="1" ht="27" customHeight="1">
      <c r="A1" s="56" t="s">
        <v>52</v>
      </c>
      <c r="B1" s="57"/>
      <c r="C1" s="57"/>
      <c r="D1" s="57"/>
      <c r="E1" s="57"/>
      <c r="F1" s="58"/>
      <c r="G1" s="58"/>
      <c r="H1" s="59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41.25" customHeight="1">
      <c r="A2" s="46" t="s">
        <v>0</v>
      </c>
      <c r="B2" s="47" t="s">
        <v>1</v>
      </c>
      <c r="C2" s="47" t="s">
        <v>2</v>
      </c>
      <c r="D2" s="47" t="s">
        <v>33</v>
      </c>
      <c r="E2" s="47" t="s">
        <v>48</v>
      </c>
      <c r="F2" s="47" t="s">
        <v>50</v>
      </c>
      <c r="G2" s="48" t="s">
        <v>51</v>
      </c>
      <c r="H2" s="49" t="s">
        <v>49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52.5" customHeight="1">
      <c r="A3" s="14" t="s">
        <v>3</v>
      </c>
      <c r="B3" s="1" t="s">
        <v>29</v>
      </c>
      <c r="C3" s="1" t="s">
        <v>30</v>
      </c>
      <c r="D3" s="15">
        <v>1</v>
      </c>
      <c r="E3" s="39">
        <v>6994085</v>
      </c>
      <c r="F3" s="39">
        <v>5245563</v>
      </c>
      <c r="G3" s="40"/>
      <c r="H3" s="41">
        <f>F3/E3</f>
        <v>0.7499998927665306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8" customHeight="1" thickBot="1">
      <c r="A4" s="22" t="s">
        <v>4</v>
      </c>
      <c r="B4" s="38" t="s">
        <v>32</v>
      </c>
      <c r="C4" s="7" t="s">
        <v>31</v>
      </c>
      <c r="D4" s="23">
        <v>1</v>
      </c>
      <c r="E4" s="42">
        <v>8290900</v>
      </c>
      <c r="F4" s="42">
        <f>6218175-G4</f>
        <v>6158175</v>
      </c>
      <c r="G4" s="43">
        <v>60000</v>
      </c>
      <c r="H4" s="44">
        <f>(F4+G4)/E4</f>
        <v>0.75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>
      <c r="A5" s="54" t="s">
        <v>46</v>
      </c>
      <c r="B5" s="54"/>
      <c r="C5" s="54"/>
      <c r="D5" s="54"/>
      <c r="E5" s="55">
        <f>SUM(E3:E4)</f>
        <v>15284985</v>
      </c>
      <c r="F5" s="55">
        <f>SUM(F3:F4)</f>
        <v>11403738</v>
      </c>
      <c r="G5" s="45"/>
      <c r="H5" s="4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6"/>
      <c r="B8" s="2"/>
      <c r="C8" s="2"/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>
      <c r="A10" s="2"/>
      <c r="B10" s="2"/>
      <c r="C10" s="2"/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>
      <c r="A12" s="2"/>
      <c r="B12" s="2"/>
      <c r="C12" s="2"/>
      <c r="D12" s="2"/>
      <c r="E12" s="2"/>
      <c r="F12" s="2"/>
      <c r="G12" s="2"/>
      <c r="H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>
      <c r="A13" s="2"/>
      <c r="B13" s="2"/>
      <c r="C13" s="2"/>
      <c r="D13" s="2"/>
      <c r="E13" s="2"/>
      <c r="F13" s="2"/>
      <c r="G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2"/>
      <c r="B14" s="2"/>
      <c r="C14" s="2"/>
      <c r="D14" s="2"/>
      <c r="E14" s="2"/>
      <c r="F14" s="2"/>
      <c r="G14" s="2"/>
      <c r="H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>
      <c r="A15" s="2"/>
      <c r="B15" s="2"/>
      <c r="C15" s="2"/>
      <c r="D15" s="2"/>
      <c r="E15" s="2"/>
      <c r="F15" s="2"/>
      <c r="G15" s="2"/>
      <c r="H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>
      <c r="A16" s="2"/>
      <c r="B16" s="2"/>
      <c r="C16" s="2"/>
      <c r="D16" s="2"/>
      <c r="E16" s="2"/>
      <c r="F16" s="2"/>
      <c r="G16" s="2"/>
      <c r="H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>
      <c r="A17" s="2"/>
      <c r="B17" s="2"/>
      <c r="C17" s="2"/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>
      <c r="A18" s="2"/>
      <c r="B18" s="2"/>
      <c r="C18" s="2"/>
      <c r="D18" s="2"/>
      <c r="E18" s="2"/>
      <c r="F18" s="2"/>
      <c r="G18" s="2"/>
      <c r="H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2"/>
      <c r="B19" s="2"/>
      <c r="C19" s="2"/>
      <c r="D19" s="2"/>
      <c r="E19" s="2"/>
      <c r="F19" s="2"/>
      <c r="G19" s="2"/>
      <c r="H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>
      <c r="A21" s="2"/>
      <c r="B21" s="2"/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>
      <c r="A22" s="2"/>
      <c r="B22" s="2"/>
      <c r="C22" s="2"/>
      <c r="D22" s="2"/>
      <c r="E22" s="2"/>
      <c r="F22" s="2"/>
      <c r="G22" s="2"/>
      <c r="H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>
      <c r="A23" s="2"/>
      <c r="B23" s="2"/>
      <c r="C23" s="2"/>
      <c r="D23" s="2"/>
      <c r="E23" s="2"/>
      <c r="F23" s="2"/>
      <c r="G23" s="2"/>
      <c r="H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2"/>
      <c r="B25" s="2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2"/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2"/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D7" sqref="D7"/>
    </sheetView>
  </sheetViews>
  <sheetFormatPr defaultColWidth="9.140625" defaultRowHeight="12.75"/>
  <cols>
    <col min="1" max="1" width="13.8515625" style="8" customWidth="1"/>
    <col min="2" max="2" width="16.7109375" style="8" customWidth="1"/>
    <col min="3" max="3" width="22.8515625" style="8" customWidth="1"/>
    <col min="4" max="4" width="11.57421875" style="31" customWidth="1"/>
    <col min="5" max="6" width="16.7109375" style="8" customWidth="1"/>
    <col min="7" max="7" width="14.421875" style="8" customWidth="1"/>
    <col min="8" max="8" width="16.7109375" style="8" customWidth="1"/>
    <col min="9" max="9" width="10.140625" style="8" customWidth="1"/>
    <col min="10" max="11" width="9.140625" style="8" customWidth="1"/>
    <col min="12" max="12" width="9.28125" style="8" bestFit="1" customWidth="1"/>
    <col min="13" max="13" width="10.140625" style="8" bestFit="1" customWidth="1"/>
    <col min="14" max="16384" width="9.140625" style="8" customWidth="1"/>
  </cols>
  <sheetData>
    <row r="1" spans="1:8" ht="27" customHeight="1">
      <c r="A1" s="56" t="s">
        <v>47</v>
      </c>
      <c r="B1" s="57"/>
      <c r="C1" s="57"/>
      <c r="D1" s="57"/>
      <c r="E1" s="60"/>
      <c r="F1" s="60"/>
      <c r="G1" s="61"/>
      <c r="H1" s="62"/>
    </row>
    <row r="2" spans="1:8" ht="12.75">
      <c r="A2" s="9"/>
      <c r="B2" s="10"/>
      <c r="C2" s="10"/>
      <c r="D2" s="11"/>
      <c r="E2" s="10"/>
      <c r="F2" s="10"/>
      <c r="G2" s="12"/>
      <c r="H2" s="13"/>
    </row>
    <row r="3" spans="1:8" ht="51.75" customHeight="1">
      <c r="A3" s="46" t="s">
        <v>0</v>
      </c>
      <c r="B3" s="47" t="s">
        <v>1</v>
      </c>
      <c r="C3" s="47" t="s">
        <v>2</v>
      </c>
      <c r="D3" s="47" t="s">
        <v>33</v>
      </c>
      <c r="E3" s="47" t="s">
        <v>48</v>
      </c>
      <c r="F3" s="47" t="s">
        <v>50</v>
      </c>
      <c r="G3" s="48" t="s">
        <v>51</v>
      </c>
      <c r="H3" s="49" t="s">
        <v>49</v>
      </c>
    </row>
    <row r="4" spans="1:13" ht="27.75" customHeight="1">
      <c r="A4" s="14" t="s">
        <v>5</v>
      </c>
      <c r="B4" s="1" t="s">
        <v>13</v>
      </c>
      <c r="C4" s="1" t="s">
        <v>14</v>
      </c>
      <c r="D4" s="15">
        <v>3</v>
      </c>
      <c r="E4" s="16">
        <v>663800</v>
      </c>
      <c r="F4" s="16">
        <v>470000</v>
      </c>
      <c r="G4" s="17"/>
      <c r="H4" s="18">
        <f>F4/E4</f>
        <v>0.7080445917445014</v>
      </c>
      <c r="I4" s="19"/>
      <c r="L4" s="19"/>
      <c r="M4" s="19"/>
    </row>
    <row r="5" spans="1:13" ht="25.5">
      <c r="A5" s="14" t="s">
        <v>6</v>
      </c>
      <c r="B5" s="1" t="s">
        <v>15</v>
      </c>
      <c r="C5" s="1" t="s">
        <v>16</v>
      </c>
      <c r="D5" s="15">
        <v>3</v>
      </c>
      <c r="E5" s="16">
        <v>466625</v>
      </c>
      <c r="F5" s="16">
        <v>349968</v>
      </c>
      <c r="G5" s="17"/>
      <c r="H5" s="18">
        <f>F5/E5</f>
        <v>0.7499983927136351</v>
      </c>
      <c r="I5" s="19"/>
      <c r="L5" s="19"/>
      <c r="M5" s="19"/>
    </row>
    <row r="6" spans="1:13" ht="25.5">
      <c r="A6" s="14" t="s">
        <v>7</v>
      </c>
      <c r="B6" s="1" t="s">
        <v>17</v>
      </c>
      <c r="C6" s="1" t="s">
        <v>18</v>
      </c>
      <c r="D6" s="15">
        <v>3</v>
      </c>
      <c r="E6" s="16">
        <v>782260</v>
      </c>
      <c r="F6" s="16">
        <v>586695</v>
      </c>
      <c r="G6" s="17"/>
      <c r="H6" s="18">
        <f>F6/E6</f>
        <v>0.75</v>
      </c>
      <c r="I6" s="19"/>
      <c r="L6" s="19"/>
      <c r="M6" s="19"/>
    </row>
    <row r="7" spans="1:8" ht="54" customHeight="1">
      <c r="A7" s="14" t="s">
        <v>8</v>
      </c>
      <c r="B7" s="1" t="s">
        <v>19</v>
      </c>
      <c r="C7" s="1" t="s">
        <v>20</v>
      </c>
      <c r="D7" s="15">
        <v>1</v>
      </c>
      <c r="E7" s="16">
        <v>6976490</v>
      </c>
      <c r="F7" s="16">
        <v>5232367</v>
      </c>
      <c r="G7" s="17"/>
      <c r="H7" s="18">
        <f>F7/E7</f>
        <v>0.7499999283307222</v>
      </c>
    </row>
    <row r="8" spans="1:13" ht="25.5">
      <c r="A8" s="14" t="s">
        <v>9</v>
      </c>
      <c r="B8" s="1" t="s">
        <v>19</v>
      </c>
      <c r="C8" s="1" t="s">
        <v>21</v>
      </c>
      <c r="D8" s="15">
        <v>3</v>
      </c>
      <c r="E8" s="16">
        <v>799097</v>
      </c>
      <c r="F8" s="16">
        <v>599322</v>
      </c>
      <c r="G8" s="17"/>
      <c r="H8" s="18">
        <f>F8/E8</f>
        <v>0.7499990614406011</v>
      </c>
      <c r="I8" s="19"/>
      <c r="L8" s="19"/>
      <c r="M8" s="19"/>
    </row>
    <row r="9" spans="1:13" ht="41.25" customHeight="1">
      <c r="A9" s="14" t="s">
        <v>10</v>
      </c>
      <c r="B9" s="1" t="s">
        <v>22</v>
      </c>
      <c r="C9" s="1" t="s">
        <v>24</v>
      </c>
      <c r="D9" s="15">
        <v>1</v>
      </c>
      <c r="E9" s="16">
        <v>8270900</v>
      </c>
      <c r="F9" s="16">
        <f>6203175-G9</f>
        <v>6143175</v>
      </c>
      <c r="G9" s="17">
        <v>60000</v>
      </c>
      <c r="H9" s="18">
        <f>(F9+G9)/E9</f>
        <v>0.75</v>
      </c>
      <c r="J9" s="20"/>
      <c r="L9" s="21"/>
      <c r="M9" s="21"/>
    </row>
    <row r="10" spans="1:13" ht="22.5" customHeight="1">
      <c r="A10" s="14" t="s">
        <v>11</v>
      </c>
      <c r="B10" s="1" t="s">
        <v>25</v>
      </c>
      <c r="C10" s="1" t="s">
        <v>26</v>
      </c>
      <c r="D10" s="15">
        <v>3</v>
      </c>
      <c r="E10" s="16">
        <v>401260</v>
      </c>
      <c r="F10" s="16">
        <v>300000</v>
      </c>
      <c r="G10" s="17"/>
      <c r="H10" s="18">
        <f>F10/E10</f>
        <v>0.7476449185067039</v>
      </c>
      <c r="I10" s="19"/>
      <c r="L10" s="19"/>
      <c r="M10" s="19"/>
    </row>
    <row r="11" spans="1:13" ht="54" customHeight="1">
      <c r="A11" s="22" t="s">
        <v>12</v>
      </c>
      <c r="B11" s="34" t="s">
        <v>35</v>
      </c>
      <c r="C11" s="7" t="s">
        <v>27</v>
      </c>
      <c r="D11" s="23">
        <v>6</v>
      </c>
      <c r="E11" s="24">
        <v>648360</v>
      </c>
      <c r="F11" s="24">
        <v>486270</v>
      </c>
      <c r="G11" s="25"/>
      <c r="H11" s="26">
        <f>F11/E11</f>
        <v>0.75</v>
      </c>
      <c r="I11" s="19"/>
      <c r="L11" s="19"/>
      <c r="M11" s="19"/>
    </row>
    <row r="12" spans="1:13" ht="40.5" customHeight="1">
      <c r="A12" s="27" t="s">
        <v>23</v>
      </c>
      <c r="B12" s="34" t="s">
        <v>35</v>
      </c>
      <c r="C12" s="1" t="s">
        <v>28</v>
      </c>
      <c r="D12" s="15">
        <v>2</v>
      </c>
      <c r="E12" s="16">
        <v>548834</v>
      </c>
      <c r="F12" s="16">
        <v>411625</v>
      </c>
      <c r="G12" s="16"/>
      <c r="H12" s="28">
        <f>F12/E12</f>
        <v>0.7499990889777237</v>
      </c>
      <c r="I12" s="19"/>
      <c r="L12" s="19"/>
      <c r="M12" s="19"/>
    </row>
    <row r="13" spans="1:12" ht="25.5">
      <c r="A13" s="33" t="s">
        <v>34</v>
      </c>
      <c r="B13" s="34" t="s">
        <v>35</v>
      </c>
      <c r="C13" s="34" t="s">
        <v>36</v>
      </c>
      <c r="D13" s="32">
        <v>6</v>
      </c>
      <c r="E13" s="35">
        <v>416064</v>
      </c>
      <c r="F13" s="35">
        <v>312048</v>
      </c>
      <c r="G13" s="36"/>
      <c r="H13" s="37">
        <v>0.75</v>
      </c>
      <c r="K13" s="19"/>
      <c r="L13" s="19"/>
    </row>
    <row r="14" spans="1:12" ht="63.75">
      <c r="A14" s="33" t="s">
        <v>37</v>
      </c>
      <c r="B14" s="34" t="s">
        <v>38</v>
      </c>
      <c r="C14" s="34" t="s">
        <v>39</v>
      </c>
      <c r="D14" s="32">
        <v>4</v>
      </c>
      <c r="E14" s="35">
        <v>724000</v>
      </c>
      <c r="F14" s="35">
        <v>543000</v>
      </c>
      <c r="G14" s="36"/>
      <c r="H14" s="37">
        <v>0.75</v>
      </c>
      <c r="K14" s="19"/>
      <c r="L14" s="19"/>
    </row>
    <row r="15" spans="1:8" ht="51">
      <c r="A15" s="33" t="s">
        <v>41</v>
      </c>
      <c r="B15" s="34" t="s">
        <v>42</v>
      </c>
      <c r="C15" s="34" t="s">
        <v>40</v>
      </c>
      <c r="D15" s="32">
        <v>6</v>
      </c>
      <c r="E15" s="35">
        <v>376600</v>
      </c>
      <c r="F15" s="35">
        <v>282450</v>
      </c>
      <c r="G15" s="36"/>
      <c r="H15" s="37">
        <v>0.75</v>
      </c>
    </row>
    <row r="16" spans="1:8" ht="51">
      <c r="A16" s="33" t="s">
        <v>43</v>
      </c>
      <c r="B16" s="34" t="s">
        <v>44</v>
      </c>
      <c r="C16" s="34" t="s">
        <v>45</v>
      </c>
      <c r="D16" s="32">
        <v>6</v>
      </c>
      <c r="E16" s="35">
        <v>223733.6</v>
      </c>
      <c r="F16" s="35">
        <v>167800.2</v>
      </c>
      <c r="G16" s="36"/>
      <c r="H16" s="37">
        <v>0.75</v>
      </c>
    </row>
    <row r="17" spans="1:6" ht="12.75">
      <c r="A17" s="50" t="s">
        <v>46</v>
      </c>
      <c r="B17" s="51"/>
      <c r="C17" s="51"/>
      <c r="D17" s="52"/>
      <c r="E17" s="53">
        <f>SUM(E4:E16)</f>
        <v>21298023.6</v>
      </c>
      <c r="F17" s="53">
        <f>SUM(F4:F16)</f>
        <v>15884720.2</v>
      </c>
    </row>
    <row r="20" spans="1:5" ht="12.75">
      <c r="A20" s="29"/>
      <c r="B20" s="29"/>
      <c r="C20" s="29"/>
      <c r="D20" s="30"/>
      <c r="E20" s="29"/>
    </row>
    <row r="21" spans="1:5" ht="12.75">
      <c r="A21" s="29"/>
      <c r="B21" s="29"/>
      <c r="C21" s="29"/>
      <c r="D21" s="30"/>
      <c r="E21" s="29"/>
    </row>
    <row r="22" spans="1:5" ht="12.75">
      <c r="A22" s="29"/>
      <c r="B22" s="29"/>
      <c r="C22" s="29"/>
      <c r="D22" s="30"/>
      <c r="E22" s="29"/>
    </row>
    <row r="23" spans="1:5" ht="12.75">
      <c r="A23" s="29"/>
      <c r="B23" s="29"/>
      <c r="C23" s="29"/>
      <c r="D23" s="30"/>
      <c r="E23" s="29"/>
    </row>
    <row r="24" spans="1:5" ht="12.75">
      <c r="A24" s="29"/>
      <c r="B24" s="29"/>
      <c r="C24" s="29"/>
      <c r="D24" s="30"/>
      <c r="E24" s="29"/>
    </row>
    <row r="25" spans="1:5" ht="12.75">
      <c r="A25" s="29"/>
      <c r="B25" s="29"/>
      <c r="C25" s="29"/>
      <c r="D25" s="30"/>
      <c r="E25" s="29"/>
    </row>
    <row r="26" spans="1:5" ht="12.75">
      <c r="A26" s="29"/>
      <c r="B26" s="29"/>
      <c r="C26" s="29"/>
      <c r="D26" s="30"/>
      <c r="E26" s="29"/>
    </row>
    <row r="27" spans="1:5" ht="12.75">
      <c r="A27" s="29"/>
      <c r="B27" s="29"/>
      <c r="C27" s="29"/>
      <c r="D27" s="30"/>
      <c r="E27" s="29"/>
    </row>
    <row r="28" spans="1:5" ht="12.75">
      <c r="A28" s="29"/>
      <c r="B28" s="29"/>
      <c r="C28" s="29"/>
      <c r="D28" s="30"/>
      <c r="E28" s="29"/>
    </row>
    <row r="29" spans="1:5" ht="12.75">
      <c r="A29" s="29"/>
      <c r="B29" s="29"/>
      <c r="C29" s="29"/>
      <c r="D29" s="30"/>
      <c r="E29" s="29"/>
    </row>
    <row r="30" spans="1:5" ht="12.75">
      <c r="A30" s="29"/>
      <c r="B30" s="29"/>
      <c r="C30" s="29"/>
      <c r="D30" s="30"/>
      <c r="E30" s="29"/>
    </row>
    <row r="31" spans="1:5" ht="12.75">
      <c r="A31" s="29"/>
      <c r="B31" s="29"/>
      <c r="C31" s="29"/>
      <c r="D31" s="30"/>
      <c r="E31" s="29"/>
    </row>
    <row r="32" spans="1:5" ht="12.75">
      <c r="A32" s="29"/>
      <c r="B32" s="29"/>
      <c r="C32" s="29"/>
      <c r="D32" s="30"/>
      <c r="E32" s="29"/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Twardziková</dc:creator>
  <cp:keywords/>
  <dc:description/>
  <cp:lastModifiedBy>nemeckovam</cp:lastModifiedBy>
  <cp:lastPrinted>2009-06-01T11:26:02Z</cp:lastPrinted>
  <dcterms:created xsi:type="dcterms:W3CDTF">2009-01-13T13:01:37Z</dcterms:created>
  <dcterms:modified xsi:type="dcterms:W3CDTF">2009-12-01T12:35:17Z</dcterms:modified>
  <cp:category/>
  <cp:version/>
  <cp:contentType/>
  <cp:contentStatus/>
</cp:coreProperties>
</file>