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840" windowWidth="20970" windowHeight="6900" tabRatio="787" activeTab="0"/>
  </bookViews>
  <sheets>
    <sheet name="KL" sheetId="1" r:id="rId1"/>
  </sheets>
  <externalReferences>
    <externalReference r:id="rId4"/>
  </externalReferences>
  <definedNames>
    <definedName name="_Hlk152817202_1">#REF!</definedName>
    <definedName name="_Toc121813704_1">#REF!</definedName>
    <definedName name="_Toc122420502_1">#REF!</definedName>
    <definedName name="_Toc122420503_1">#REF!</definedName>
    <definedName name="_Toc122420504_1">#REF!</definedName>
    <definedName name="_Toc122420505_1">#REF!</definedName>
    <definedName name="_Toc122420506_1">#REF!</definedName>
    <definedName name="_Toc122495470_1">#REF!</definedName>
    <definedName name="ceny">#REF!</definedName>
    <definedName name="HUKU">'[1]Služby KIVS'!$A$1</definedName>
    <definedName name="KL_vstupy">'KL'!#REF!,'KL'!$F$19:$I$19,'KL'!#REF!,'KL'!#REF!,'KL'!#REF!,'KL'!#REF!,'KL'!$F$23:$I$23,'KL'!#REF!,'KL'!#REF!,'KL'!#REF!,'KL'!#REF!</definedName>
    <definedName name="obdobi">#REF!</definedName>
    <definedName name="OLE_LINK1_1">#REF!</definedName>
    <definedName name="zadani">#REF!</definedName>
  </definedNames>
  <calcPr fullCalcOnLoad="1"/>
</workbook>
</file>

<file path=xl/sharedStrings.xml><?xml version="1.0" encoding="utf-8"?>
<sst xmlns="http://schemas.openxmlformats.org/spreadsheetml/2006/main" count="135" uniqueCount="85">
  <si>
    <t>ID služby</t>
  </si>
  <si>
    <t>Měsíční paušál</t>
  </si>
  <si>
    <t>Instalační poplatek</t>
  </si>
  <si>
    <t>Základní parametry</t>
  </si>
  <si>
    <t>Koeficienty četnosti</t>
  </si>
  <si>
    <t>Koeficienty a ceny dle minimální doby používání služby</t>
  </si>
  <si>
    <t>Minimální doba používání služby (měsíce</t>
  </si>
  <si>
    <t>Koeficient předpokládané průměrně používané služby</t>
  </si>
  <si>
    <t>Započtení vlivu minimální doby využívání služby</t>
  </si>
  <si>
    <t>Měsíční cena s rozpočítaným zřizovacím poplatkem</t>
  </si>
  <si>
    <t>Doplňkové parametry</t>
  </si>
  <si>
    <t>Definice služby</t>
  </si>
  <si>
    <t>Parametr</t>
  </si>
  <si>
    <t>Výchozí</t>
  </si>
  <si>
    <t>x</t>
  </si>
  <si>
    <t>Ne</t>
  </si>
  <si>
    <t>Zónování</t>
  </si>
  <si>
    <t>DF</t>
  </si>
  <si>
    <t>Dark Fibre – lease</t>
  </si>
  <si>
    <t>Samostatné subjekty s více lokalitami typicky dosud provozující svou vlastní datovou síť</t>
  </si>
  <si>
    <t>Seznam míst definovaný adresami budov a místnostmi</t>
  </si>
  <si>
    <t>Z1</t>
  </si>
  <si>
    <t>Praha</t>
  </si>
  <si>
    <t>Místní okruh v rámci Prahy</t>
  </si>
  <si>
    <t>Z2</t>
  </si>
  <si>
    <t>Obec</t>
  </si>
  <si>
    <t>Z3</t>
  </si>
  <si>
    <t>Velká města</t>
  </si>
  <si>
    <t>Z4</t>
  </si>
  <si>
    <t>Ostatní</t>
  </si>
  <si>
    <t>Dálkový okruh s alespoň jedním ukončením mimo vybrané město</t>
  </si>
  <si>
    <t>Dostupnost</t>
  </si>
  <si>
    <t>SLA1</t>
  </si>
  <si>
    <t>Služba s garantovanou dostupností služby 99,00%</t>
  </si>
  <si>
    <t>SLA2</t>
  </si>
  <si>
    <t>Služba s garantovanou dostupností služby 99,50%</t>
  </si>
  <si>
    <t>SLA3</t>
  </si>
  <si>
    <t>Služba s garantovanou dostupností služby 99,90%</t>
  </si>
  <si>
    <t>RA1</t>
  </si>
  <si>
    <t>E-2000/APC</t>
  </si>
  <si>
    <t>Službu předávaná na alespoň jednom z rozhraní E-2000/APC</t>
  </si>
  <si>
    <t>RA2</t>
  </si>
  <si>
    <t>T-ST</t>
  </si>
  <si>
    <t>Služba s rozhraním T-ST</t>
  </si>
  <si>
    <t>RA3</t>
  </si>
  <si>
    <t>T-SC</t>
  </si>
  <si>
    <t>Služba s rozhraním T-SC</t>
  </si>
  <si>
    <t>RA4</t>
  </si>
  <si>
    <t>FC/PC</t>
  </si>
  <si>
    <t>Služba s rozhraním FC/PC</t>
  </si>
  <si>
    <t>Rozhraní B</t>
  </si>
  <si>
    <t>RB1</t>
  </si>
  <si>
    <t>RB2</t>
  </si>
  <si>
    <t>RB3</t>
  </si>
  <si>
    <t>RB4</t>
  </si>
  <si>
    <t>Rozhraní A</t>
  </si>
  <si>
    <t>méně než
24 měsíců</t>
  </si>
  <si>
    <t>24 měsíců
a více</t>
  </si>
  <si>
    <t>do 24 měsíců</t>
  </si>
  <si>
    <t>24 měsíců a více</t>
  </si>
  <si>
    <t>ZKS009</t>
  </si>
  <si>
    <t>Místní okruh v rámci jiné obce, než je Praha</t>
  </si>
  <si>
    <t>Dálkový okruh s oběma konci ve vybraných městech (krajská a bývalá okresní města) nebo mezi vybranými městy a  Prahou</t>
  </si>
  <si>
    <t>Kód varianty parametru</t>
  </si>
  <si>
    <t>Hodnota varianty parametru</t>
  </si>
  <si>
    <t>Popis varianty parametru</t>
  </si>
  <si>
    <t>Poměrná cena služby pro hodnocení:</t>
  </si>
  <si>
    <t xml:space="preserve">Poměrná cena služby pro hodnocení zohledňuje všechny cenové koeficienty, doplňkové ceny i míru používání jednotlivých variant služby.
Poměrná cena služby pro hodnocení je určena jako měsíční poměrná cena služby pro jeden kilometr páru optických vláken a kalkulována váženě na dobu užívání 12 měsíců pro pásmo minimální doby používání služby do 24 měsíců a 24 měsíců pro pásmo minimální doby používání služby 24 měsíců a více.
</t>
  </si>
  <si>
    <r>
      <t>Ceny za výchozí profil základu služby</t>
    </r>
    <r>
      <rPr>
        <sz val="10"/>
        <rFont val="Arial"/>
        <family val="2"/>
      </rPr>
      <t xml:space="preserve">
(ceny uvedny za jeden kilometr páru optických vláken)</t>
    </r>
  </si>
  <si>
    <r>
      <t xml:space="preserve">Ceny </t>
    </r>
    <r>
      <rPr>
        <b/>
        <sz val="10"/>
        <rFont val="Arial"/>
        <family val="2"/>
      </rPr>
      <t>dle minimální doby používání služby</t>
    </r>
  </si>
  <si>
    <t>Měsíční
paušál</t>
  </si>
  <si>
    <t>Instalační
poplatek</t>
  </si>
  <si>
    <t>Vážené cenové koeficienty variant</t>
  </si>
  <si>
    <t>Vážené cenové koeficienty parametrů</t>
  </si>
  <si>
    <t>Vážené doplňkové ceny variant</t>
  </si>
  <si>
    <t>Vážené  doplňkové ceny parametrů</t>
  </si>
  <si>
    <t>Nejvýše přípustná doba zavedení služby
(v kalendářních dnech)</t>
  </si>
  <si>
    <t>Kód služby</t>
  </si>
  <si>
    <t>Název služby</t>
  </si>
  <si>
    <t>Popis služby</t>
  </si>
  <si>
    <t>Typické vnější cílové skupiny</t>
  </si>
  <si>
    <t>Lokalizace</t>
  </si>
  <si>
    <t>Dohližitelnost služby</t>
  </si>
  <si>
    <t>Funkčnost je podmíněna službami</t>
  </si>
  <si>
    <t>Pronájem nenasvícených optických vláken zakončených na optických konektorech v optickém rozvaděči pro komunikační účely. Vlákna musí být jednovidová (single mode, SM) vyhovující doporučením ITU-T G.652 nebo G.655 nebo vícevidová (multi mode, MM). Součástí služby musí být pravidelná (minimálně jedenkrát za rok) profilaxe telekomunikační trasy s důrazem na vizuální kontrolu dostupných bodů trasy. Zjištěné problémy s možným dopadem na koncového uživatele musí poskytovatel konečnému uživateli neprodleně reportovat. Součástí služby je měření kontinuity vláken a optických parametrů vláken na základě požadavku koncového uživatele.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</si>
</sst>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  <numFmt numFmtId="166" formatCode="0.000%"/>
    <numFmt numFmtId="167" formatCode="0.0000"/>
    <numFmt numFmtId="168" formatCode="#,##0.00&quot;      &quot;;\-#,##0.00&quot;      &quot;;&quot; -&quot;#&quot;      &quot;;@\ "/>
    <numFmt numFmtId="169" formatCode="#,##0.00&quot; Kč &quot;;\-#,##0.00&quot; Kč &quot;;&quot; -&quot;#&quot; Kč &quot;;@\ "/>
    <numFmt numFmtId="170" formatCode="#,##0.00\ &quot;Kč&quot;"/>
    <numFmt numFmtId="171" formatCode="0.000"/>
    <numFmt numFmtId="172" formatCode="hh:mm"/>
    <numFmt numFmtId="173" formatCode="_-* #,##0.000\ &quot;Kč&quot;_-;\-* #,##0.000\ &quot;Kč&quot;_-;_-* &quot;-&quot;???\ &quot;Kč&quot;_-;_-@_-"/>
    <numFmt numFmtId="174" formatCode="#,##0.000_ ;\-#,##0.000\ "/>
    <numFmt numFmtId="175" formatCode="#,##0.000"/>
    <numFmt numFmtId="176" formatCode="0.0000000"/>
    <numFmt numFmtId="177" formatCode="0.00000000"/>
    <numFmt numFmtId="178" formatCode="0.000000000"/>
    <numFmt numFmtId="179" formatCode="#,###,###,##0.000\ &quot;Kč&quot;"/>
  </numFmts>
  <fonts count="2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Arial"/>
      <family val="0"/>
    </font>
    <font>
      <strike/>
      <sz val="10"/>
      <name val="Arial"/>
      <family val="2"/>
    </font>
    <font>
      <sz val="10"/>
      <name val="Helv"/>
      <family val="0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/>
      <right style="thin"/>
      <top style="hair"/>
      <bottom style="hair"/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>
        <color indexed="8"/>
      </left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/>
      <right style="hair">
        <color indexed="8"/>
      </right>
      <top style="thin"/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hair"/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>
        <color indexed="8"/>
      </bottom>
    </border>
    <border>
      <left>
        <color indexed="63"/>
      </left>
      <right style="thin"/>
      <top style="hair"/>
      <bottom style="hair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10" fillId="15" borderId="0" applyNumberFormat="0" applyBorder="0" applyAlignment="0" applyProtection="0"/>
    <xf numFmtId="0" fontId="14" fillId="2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17" borderId="5" applyNumberFormat="0" applyAlignment="0" applyProtection="0"/>
    <xf numFmtId="0" fontId="12" fillId="3" borderId="1" applyNumberFormat="0" applyAlignment="0" applyProtection="0"/>
    <xf numFmtId="0" fontId="15" fillId="0" borderId="6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4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3" fillId="2" borderId="8" applyNumberFormat="0" applyAlignment="0" applyProtection="0"/>
    <xf numFmtId="9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 applyProtection="1">
      <alignment vertical="top"/>
      <protection hidden="1"/>
    </xf>
    <xf numFmtId="171" fontId="0" fillId="18" borderId="10" xfId="15" applyNumberFormat="1" applyFont="1" applyFill="1" applyBorder="1" applyAlignment="1" applyProtection="1">
      <alignment horizontal="center" vertical="top" wrapText="1"/>
      <protection locked="0"/>
    </xf>
    <xf numFmtId="171" fontId="0" fillId="18" borderId="11" xfId="15" applyNumberFormat="1" applyFont="1" applyFill="1" applyBorder="1" applyAlignment="1" applyProtection="1">
      <alignment horizontal="center" vertical="top" wrapText="1"/>
      <protection locked="0"/>
    </xf>
    <xf numFmtId="0" fontId="0" fillId="0" borderId="0" xfId="15" applyFont="1" applyBorder="1" applyAlignment="1" applyProtection="1">
      <alignment horizontal="left" vertical="top"/>
      <protection hidden="1"/>
    </xf>
    <xf numFmtId="0" fontId="0" fillId="0" borderId="0" xfId="15" applyFont="1" applyFill="1" applyBorder="1" applyAlignment="1" applyProtection="1">
      <alignment horizontal="left" vertical="top"/>
      <protection hidden="1"/>
    </xf>
    <xf numFmtId="167" fontId="1" fillId="19" borderId="12" xfId="0" applyNumberFormat="1" applyFont="1" applyFill="1" applyBorder="1" applyAlignment="1" applyProtection="1">
      <alignment horizontal="center" vertical="top" wrapText="1"/>
      <protection hidden="1"/>
    </xf>
    <xf numFmtId="167" fontId="1" fillId="19" borderId="13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15" applyFont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0" fillId="0" borderId="0" xfId="0" applyFont="1" applyAlignment="1" applyProtection="1">
      <alignment horizontal="left" vertical="top"/>
      <protection hidden="1"/>
    </xf>
    <xf numFmtId="171" fontId="0" fillId="20" borderId="13" xfId="44" applyNumberFormat="1" applyFont="1" applyFill="1" applyBorder="1" applyAlignment="1" applyProtection="1">
      <alignment horizontal="center" vertical="top" wrapText="1"/>
      <protection hidden="1"/>
    </xf>
    <xf numFmtId="171" fontId="0" fillId="21" borderId="14" xfId="44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right" vertical="top"/>
      <protection hidden="1"/>
    </xf>
    <xf numFmtId="0" fontId="0" fillId="0" borderId="0" xfId="0" applyFont="1" applyBorder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ont="1" applyFill="1" applyBorder="1" applyAlignment="1" applyProtection="1">
      <alignment horizontal="right"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24" fillId="0" borderId="0" xfId="0" applyFont="1" applyBorder="1" applyAlignment="1" applyProtection="1">
      <alignment vertical="top" wrapText="1"/>
      <protection hidden="1"/>
    </xf>
    <xf numFmtId="0" fontId="0" fillId="0" borderId="0" xfId="15" applyFont="1" applyBorder="1" applyAlignment="1" applyProtection="1">
      <alignment vertical="top" wrapText="1"/>
      <protection hidden="1"/>
    </xf>
    <xf numFmtId="0" fontId="0" fillId="0" borderId="0" xfId="15" applyFont="1" applyAlignment="1" applyProtection="1">
      <alignment vertical="top" wrapText="1"/>
      <protection hidden="1"/>
    </xf>
    <xf numFmtId="0" fontId="1" fillId="0" borderId="15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22" borderId="15" xfId="0" applyFont="1" applyFill="1" applyBorder="1" applyAlignment="1" applyProtection="1">
      <alignment horizontal="left" vertical="top"/>
      <protection hidden="1"/>
    </xf>
    <xf numFmtId="0" fontId="1" fillId="22" borderId="0" xfId="0" applyFont="1" applyFill="1" applyBorder="1" applyAlignment="1" applyProtection="1">
      <alignment horizontal="left" vertical="top" wrapText="1"/>
      <protection hidden="1"/>
    </xf>
    <xf numFmtId="0" fontId="1" fillId="23" borderId="16" xfId="0" applyFont="1" applyFill="1" applyBorder="1" applyAlignment="1" applyProtection="1">
      <alignment vertical="top" wrapText="1"/>
      <protection hidden="1"/>
    </xf>
    <xf numFmtId="0" fontId="1" fillId="23" borderId="17" xfId="0" applyFont="1" applyFill="1" applyBorder="1" applyAlignment="1" applyProtection="1">
      <alignment vertical="top" wrapText="1"/>
      <protection hidden="1"/>
    </xf>
    <xf numFmtId="0" fontId="1" fillId="23" borderId="18" xfId="0" applyFont="1" applyFill="1" applyBorder="1" applyAlignment="1" applyProtection="1">
      <alignment horizontal="left" vertical="top" wrapText="1"/>
      <protection hidden="1"/>
    </xf>
    <xf numFmtId="0" fontId="1" fillId="23" borderId="19" xfId="0" applyFont="1" applyFill="1" applyBorder="1" applyAlignment="1" applyProtection="1">
      <alignment horizontal="left" vertical="top" wrapText="1"/>
      <protection hidden="1"/>
    </xf>
    <xf numFmtId="0" fontId="1" fillId="23" borderId="20" xfId="0" applyFont="1" applyFill="1" applyBorder="1" applyAlignment="1" applyProtection="1">
      <alignment vertical="top" wrapText="1"/>
      <protection hidden="1"/>
    </xf>
    <xf numFmtId="0" fontId="1" fillId="23" borderId="21" xfId="0" applyFont="1" applyFill="1" applyBorder="1" applyAlignment="1" applyProtection="1">
      <alignment vertical="top" wrapText="1"/>
      <protection hidden="1"/>
    </xf>
    <xf numFmtId="0" fontId="1" fillId="23" borderId="22" xfId="0" applyFont="1" applyFill="1" applyBorder="1" applyAlignment="1" applyProtection="1">
      <alignment horizontal="left" vertical="top" wrapText="1"/>
      <protection hidden="1"/>
    </xf>
    <xf numFmtId="0" fontId="1" fillId="23" borderId="23" xfId="60" applyFont="1" applyFill="1" applyBorder="1" applyAlignment="1" applyProtection="1">
      <alignment horizontal="center" vertical="top" wrapText="1"/>
      <protection hidden="1"/>
    </xf>
    <xf numFmtId="0" fontId="1" fillId="23" borderId="24" xfId="60" applyFont="1" applyFill="1" applyBorder="1" applyAlignment="1" applyProtection="1">
      <alignment horizontal="center" vertical="top" wrapText="1"/>
      <protection hidden="1"/>
    </xf>
    <xf numFmtId="0" fontId="1" fillId="19" borderId="25" xfId="0" applyFont="1" applyFill="1" applyBorder="1" applyAlignment="1" applyProtection="1">
      <alignment vertical="top"/>
      <protection hidden="1"/>
    </xf>
    <xf numFmtId="0" fontId="1" fillId="19" borderId="26" xfId="0" applyFont="1" applyFill="1" applyBorder="1" applyAlignment="1" applyProtection="1">
      <alignment vertical="top" wrapText="1"/>
      <protection hidden="1"/>
    </xf>
    <xf numFmtId="0" fontId="0" fillId="19" borderId="26" xfId="0" applyFont="1" applyFill="1" applyBorder="1" applyAlignment="1" applyProtection="1">
      <alignment vertical="top" wrapText="1"/>
      <protection hidden="1"/>
    </xf>
    <xf numFmtId="0" fontId="0" fillId="24" borderId="26" xfId="0" applyFont="1" applyFill="1" applyBorder="1" applyAlignment="1" applyProtection="1">
      <alignment vertical="top" wrapText="1"/>
      <protection hidden="1"/>
    </xf>
    <xf numFmtId="0" fontId="0" fillId="24" borderId="27" xfId="0" applyFont="1" applyFill="1" applyBorder="1" applyAlignment="1" applyProtection="1">
      <alignment vertical="top" wrapText="1"/>
      <protection hidden="1"/>
    </xf>
    <xf numFmtId="0" fontId="0" fillId="0" borderId="28" xfId="15" applyFont="1" applyBorder="1" applyAlignment="1" applyProtection="1">
      <alignment horizontal="left" vertical="top" wrapText="1"/>
      <protection hidden="1"/>
    </xf>
    <xf numFmtId="49" fontId="0" fillId="0" borderId="12" xfId="0" applyNumberFormat="1" applyFont="1" applyBorder="1" applyAlignment="1" applyProtection="1">
      <alignment horizontal="center" vertical="top" wrapText="1"/>
      <protection hidden="1"/>
    </xf>
    <xf numFmtId="0" fontId="0" fillId="0" borderId="10" xfId="60" applyFont="1" applyBorder="1" applyAlignment="1" applyProtection="1">
      <alignment horizontal="left" vertical="top" wrapText="1"/>
      <protection hidden="1"/>
    </xf>
    <xf numFmtId="171" fontId="1" fillId="25" borderId="10" xfId="0" applyNumberFormat="1" applyFont="1" applyFill="1" applyBorder="1" applyAlignment="1" applyProtection="1">
      <alignment horizontal="center" vertical="top" wrapText="1"/>
      <protection hidden="1"/>
    </xf>
    <xf numFmtId="174" fontId="0" fillId="21" borderId="29" xfId="44" applyNumberFormat="1" applyFont="1" applyFill="1" applyBorder="1" applyAlignment="1" applyProtection="1">
      <alignment horizontal="center" vertical="top" wrapText="1"/>
      <protection hidden="1"/>
    </xf>
    <xf numFmtId="174" fontId="0" fillId="21" borderId="30" xfId="44" applyNumberFormat="1" applyFont="1" applyFill="1" applyBorder="1" applyAlignment="1" applyProtection="1">
      <alignment horizontal="center" vertical="top" wrapText="1"/>
      <protection hidden="1"/>
    </xf>
    <xf numFmtId="171" fontId="0" fillId="20" borderId="31" xfId="44" applyNumberFormat="1" applyFont="1" applyFill="1" applyBorder="1" applyAlignment="1" applyProtection="1">
      <alignment horizontal="center" vertical="top" wrapText="1"/>
      <protection hidden="1"/>
    </xf>
    <xf numFmtId="0" fontId="0" fillId="0" borderId="11" xfId="60" applyFont="1" applyBorder="1" applyAlignment="1" applyProtection="1">
      <alignment horizontal="left" vertical="top" wrapText="1"/>
      <protection hidden="1"/>
    </xf>
    <xf numFmtId="171" fontId="0" fillId="21" borderId="31" xfId="44" applyNumberFormat="1" applyFont="1" applyFill="1" applyBorder="1" applyAlignment="1" applyProtection="1">
      <alignment horizontal="center" vertical="top" wrapText="1"/>
      <protection hidden="1"/>
    </xf>
    <xf numFmtId="171" fontId="1" fillId="25" borderId="30" xfId="0" applyNumberFormat="1" applyFont="1" applyFill="1" applyBorder="1" applyAlignment="1" applyProtection="1">
      <alignment horizontal="center" vertical="top" wrapText="1"/>
      <protection hidden="1"/>
    </xf>
    <xf numFmtId="174" fontId="0" fillId="21" borderId="32" xfId="44" applyNumberFormat="1" applyFont="1" applyFill="1" applyBorder="1" applyAlignment="1" applyProtection="1">
      <alignment horizontal="center" vertical="top" wrapText="1"/>
      <protection hidden="1"/>
    </xf>
    <xf numFmtId="174" fontId="0" fillId="21" borderId="33" xfId="44" applyNumberFormat="1" applyFont="1" applyFill="1" applyBorder="1" applyAlignment="1" applyProtection="1">
      <alignment horizontal="center" vertical="top" wrapText="1"/>
      <protection hidden="1"/>
    </xf>
    <xf numFmtId="49" fontId="0" fillId="0" borderId="34" xfId="0" applyNumberFormat="1" applyFont="1" applyBorder="1" applyAlignment="1" applyProtection="1">
      <alignment horizontal="center" vertical="top" wrapText="1"/>
      <protection hidden="1"/>
    </xf>
    <xf numFmtId="171" fontId="0" fillId="21" borderId="35" xfId="44" applyNumberFormat="1" applyFont="1" applyFill="1" applyBorder="1" applyAlignment="1" applyProtection="1">
      <alignment horizontal="center" vertical="top" wrapText="1"/>
      <protection hidden="1"/>
    </xf>
    <xf numFmtId="171" fontId="0" fillId="21" borderId="36" xfId="44" applyNumberFormat="1" applyFont="1" applyFill="1" applyBorder="1" applyAlignment="1" applyProtection="1">
      <alignment horizontal="center" vertical="top" wrapText="1"/>
      <protection hidden="1"/>
    </xf>
    <xf numFmtId="171" fontId="0" fillId="18" borderId="37" xfId="15" applyNumberFormat="1" applyFont="1" applyFill="1" applyBorder="1" applyAlignment="1" applyProtection="1">
      <alignment horizontal="center" vertical="top" wrapText="1"/>
      <protection locked="0"/>
    </xf>
    <xf numFmtId="174" fontId="0" fillId="21" borderId="38" xfId="44" applyNumberFormat="1" applyFont="1" applyFill="1" applyBorder="1" applyAlignment="1" applyProtection="1">
      <alignment horizontal="center" vertical="top" wrapText="1"/>
      <protection hidden="1"/>
    </xf>
    <xf numFmtId="174" fontId="0" fillId="21" borderId="39" xfId="44" applyNumberFormat="1" applyFont="1" applyFill="1" applyBorder="1" applyAlignment="1" applyProtection="1">
      <alignment horizontal="center" vertical="top" wrapText="1"/>
      <protection hidden="1"/>
    </xf>
    <xf numFmtId="10" fontId="0" fillId="0" borderId="10" xfId="60" applyNumberFormat="1" applyFont="1" applyBorder="1" applyAlignment="1" applyProtection="1">
      <alignment horizontal="left" vertical="top" wrapText="1"/>
      <protection hidden="1"/>
    </xf>
    <xf numFmtId="174" fontId="0" fillId="21" borderId="40" xfId="44" applyNumberFormat="1" applyFont="1" applyFill="1" applyBorder="1" applyAlignment="1" applyProtection="1">
      <alignment horizontal="center" vertical="top" wrapText="1"/>
      <protection hidden="1"/>
    </xf>
    <xf numFmtId="174" fontId="0" fillId="21" borderId="41" xfId="44" applyNumberFormat="1" applyFont="1" applyFill="1" applyBorder="1" applyAlignment="1" applyProtection="1">
      <alignment horizontal="center" vertical="top" wrapText="1"/>
      <protection hidden="1"/>
    </xf>
    <xf numFmtId="0" fontId="0" fillId="0" borderId="10" xfId="60" applyFont="1" applyBorder="1" applyAlignment="1" applyProtection="1">
      <alignment horizontal="left" vertical="top"/>
      <protection hidden="1"/>
    </xf>
    <xf numFmtId="10" fontId="0" fillId="0" borderId="11" xfId="60" applyNumberFormat="1" applyFont="1" applyBorder="1" applyAlignment="1" applyProtection="1">
      <alignment horizontal="left" vertical="top" wrapText="1"/>
      <protection hidden="1"/>
    </xf>
    <xf numFmtId="0" fontId="0" fillId="0" borderId="11" xfId="60" applyFont="1" applyBorder="1" applyAlignment="1" applyProtection="1">
      <alignment horizontal="left" vertical="top"/>
      <protection hidden="1"/>
    </xf>
    <xf numFmtId="0" fontId="0" fillId="0" borderId="10" xfId="60" applyFont="1" applyBorder="1" applyAlignment="1" applyProtection="1">
      <alignment vertical="top"/>
      <protection hidden="1"/>
    </xf>
    <xf numFmtId="171" fontId="0" fillId="21" borderId="18" xfId="44" applyNumberFormat="1" applyFont="1" applyFill="1" applyBorder="1" applyAlignment="1" applyProtection="1">
      <alignment horizontal="center" vertical="top" wrapText="1"/>
      <protection hidden="1"/>
    </xf>
    <xf numFmtId="171" fontId="0" fillId="21" borderId="42" xfId="44" applyNumberFormat="1" applyFont="1" applyFill="1" applyBorder="1" applyAlignment="1" applyProtection="1">
      <alignment horizontal="center" vertical="top" wrapText="1"/>
      <protection hidden="1"/>
    </xf>
    <xf numFmtId="0" fontId="0" fillId="0" borderId="37" xfId="60" applyFont="1" applyBorder="1" applyAlignment="1" applyProtection="1">
      <alignment horizontal="center" vertical="top" wrapText="1"/>
      <protection hidden="1"/>
    </xf>
    <xf numFmtId="0" fontId="0" fillId="0" borderId="10" xfId="60" applyFont="1" applyBorder="1" applyAlignment="1" applyProtection="1">
      <alignment horizontal="center" vertical="top" wrapText="1"/>
      <protection hidden="1"/>
    </xf>
    <xf numFmtId="0" fontId="0" fillId="0" borderId="43" xfId="60" applyFont="1" applyBorder="1" applyAlignment="1" applyProtection="1">
      <alignment horizontal="center" vertical="top" wrapText="1"/>
      <protection hidden="1"/>
    </xf>
    <xf numFmtId="0" fontId="0" fillId="0" borderId="11" xfId="60" applyFont="1" applyBorder="1" applyAlignment="1" applyProtection="1">
      <alignment horizontal="center" vertical="top" wrapText="1"/>
      <protection hidden="1"/>
    </xf>
    <xf numFmtId="0" fontId="22" fillId="24" borderId="0" xfId="15" applyFont="1" applyFill="1" applyBorder="1" applyAlignment="1" applyProtection="1">
      <alignment horizontal="left" vertical="top" wrapText="1"/>
      <protection hidden="1"/>
    </xf>
    <xf numFmtId="0" fontId="1" fillId="23" borderId="44" xfId="15" applyFont="1" applyFill="1" applyBorder="1" applyAlignment="1" applyProtection="1">
      <alignment horizontal="center" vertical="top" wrapText="1"/>
      <protection hidden="1"/>
    </xf>
    <xf numFmtId="0" fontId="1" fillId="23" borderId="24" xfId="15" applyFont="1" applyFill="1" applyBorder="1" applyAlignment="1" applyProtection="1">
      <alignment horizontal="center" vertical="top" wrapText="1"/>
      <protection hidden="1"/>
    </xf>
    <xf numFmtId="0" fontId="0" fillId="0" borderId="37" xfId="60" applyFont="1" applyFill="1" applyBorder="1" applyAlignment="1" applyProtection="1">
      <alignment horizontal="left" vertical="top" wrapText="1"/>
      <protection hidden="1"/>
    </xf>
    <xf numFmtId="0" fontId="0" fillId="0" borderId="10" xfId="60" applyFont="1" applyFill="1" applyBorder="1" applyAlignment="1" applyProtection="1">
      <alignment horizontal="left" vertical="top" wrapText="1"/>
      <protection hidden="1"/>
    </xf>
    <xf numFmtId="0" fontId="0" fillId="0" borderId="0" xfId="15" applyFont="1" applyBorder="1" applyAlignment="1" applyProtection="1">
      <alignment vertical="top" wrapText="1"/>
      <protection hidden="1"/>
    </xf>
    <xf numFmtId="0" fontId="0" fillId="0" borderId="0" xfId="15" applyFont="1" applyAlignment="1" applyProtection="1">
      <alignment vertical="top" wrapText="1"/>
      <protection hidden="1"/>
    </xf>
    <xf numFmtId="0" fontId="0" fillId="0" borderId="0" xfId="0" applyFont="1" applyAlignment="1" applyProtection="1">
      <alignment vertical="top"/>
      <protection hidden="1"/>
    </xf>
    <xf numFmtId="0" fontId="0" fillId="24" borderId="0" xfId="15" applyFont="1" applyFill="1" applyBorder="1" applyAlignment="1" applyProtection="1">
      <alignment horizontal="left" vertical="top" wrapText="1"/>
      <protection hidden="1"/>
    </xf>
    <xf numFmtId="0" fontId="0" fillId="0" borderId="45" xfId="15" applyFont="1" applyFill="1" applyBorder="1" applyAlignment="1" applyProtection="1">
      <alignment vertical="top" wrapText="1"/>
      <protection hidden="1"/>
    </xf>
    <xf numFmtId="0" fontId="0" fillId="0" borderId="0" xfId="15" applyFont="1" applyFill="1" applyBorder="1" applyAlignment="1" applyProtection="1">
      <alignment vertical="top" wrapText="1"/>
      <protection hidden="1"/>
    </xf>
    <xf numFmtId="0" fontId="0" fillId="0" borderId="46" xfId="60" applyFont="1" applyBorder="1" applyAlignment="1" applyProtection="1">
      <alignment vertical="top" wrapText="1"/>
      <protection hidden="1"/>
    </xf>
    <xf numFmtId="0" fontId="1" fillId="0" borderId="47" xfId="15" applyFont="1" applyBorder="1" applyAlignment="1" applyProtection="1">
      <alignment horizontal="left" vertical="top" wrapText="1"/>
      <protection hidden="1"/>
    </xf>
    <xf numFmtId="0" fontId="1" fillId="0" borderId="19" xfId="0" applyFont="1" applyBorder="1" applyAlignment="1" applyProtection="1">
      <alignment vertical="top" wrapText="1"/>
      <protection hidden="1"/>
    </xf>
    <xf numFmtId="171" fontId="0" fillId="0" borderId="0" xfId="0" applyNumberFormat="1" applyFont="1" applyAlignment="1" applyProtection="1">
      <alignment horizontal="right" vertical="top"/>
      <protection hidden="1"/>
    </xf>
    <xf numFmtId="0" fontId="1" fillId="23" borderId="20" xfId="15" applyFont="1" applyFill="1" applyBorder="1" applyAlignment="1" applyProtection="1">
      <alignment horizontal="left" vertical="top" wrapText="1"/>
      <protection hidden="1"/>
    </xf>
    <xf numFmtId="0" fontId="1" fillId="23" borderId="21" xfId="15" applyFont="1" applyFill="1" applyBorder="1" applyAlignment="1" applyProtection="1">
      <alignment horizontal="left" vertical="top" wrapText="1"/>
      <protection hidden="1"/>
    </xf>
    <xf numFmtId="0" fontId="1" fillId="23" borderId="48" xfId="15" applyFont="1" applyFill="1" applyBorder="1" applyAlignment="1" applyProtection="1">
      <alignment horizontal="left" vertical="top" wrapText="1"/>
      <protection hidden="1"/>
    </xf>
    <xf numFmtId="0" fontId="1" fillId="23" borderId="49" xfId="0" applyFont="1" applyFill="1" applyBorder="1" applyAlignment="1" applyProtection="1">
      <alignment horizontal="center" vertical="top" wrapText="1"/>
      <protection hidden="1"/>
    </xf>
    <xf numFmtId="0" fontId="0" fillId="0" borderId="37" xfId="60" applyFont="1" applyBorder="1" applyAlignment="1" applyProtection="1">
      <alignment horizontal="left" vertical="top" wrapText="1"/>
      <protection hidden="1"/>
    </xf>
    <xf numFmtId="0" fontId="0" fillId="0" borderId="37" xfId="60" applyFont="1" applyBorder="1" applyAlignment="1" applyProtection="1">
      <alignment vertical="top"/>
      <protection hidden="1"/>
    </xf>
    <xf numFmtId="175" fontId="0" fillId="26" borderId="50" xfId="0" applyNumberFormat="1" applyFont="1" applyFill="1" applyBorder="1" applyAlignment="1" applyProtection="1">
      <alignment horizontal="right" vertical="top"/>
      <protection locked="0"/>
    </xf>
    <xf numFmtId="175" fontId="0" fillId="26" borderId="51" xfId="0" applyNumberFormat="1" applyFont="1" applyFill="1" applyBorder="1" applyAlignment="1" applyProtection="1">
      <alignment horizontal="right" vertical="top"/>
      <protection locked="0"/>
    </xf>
    <xf numFmtId="175" fontId="0" fillId="26" borderId="52" xfId="0" applyNumberFormat="1" applyFont="1" applyFill="1" applyBorder="1" applyAlignment="1" applyProtection="1">
      <alignment horizontal="right" vertical="top"/>
      <protection locked="0"/>
    </xf>
    <xf numFmtId="175" fontId="0" fillId="26" borderId="53" xfId="0" applyNumberFormat="1" applyFont="1" applyFill="1" applyBorder="1" applyAlignment="1" applyProtection="1">
      <alignment horizontal="right" vertical="top"/>
      <protection locked="0"/>
    </xf>
    <xf numFmtId="175" fontId="0" fillId="26" borderId="12" xfId="0" applyNumberFormat="1" applyFont="1" applyFill="1" applyBorder="1" applyAlignment="1" applyProtection="1">
      <alignment horizontal="right" vertical="top"/>
      <protection locked="0"/>
    </xf>
    <xf numFmtId="175" fontId="0" fillId="26" borderId="31" xfId="0" applyNumberFormat="1" applyFont="1" applyFill="1" applyBorder="1" applyAlignment="1" applyProtection="1">
      <alignment horizontal="right" vertical="top"/>
      <protection locked="0"/>
    </xf>
    <xf numFmtId="175" fontId="0" fillId="26" borderId="34" xfId="0" applyNumberFormat="1" applyFont="1" applyFill="1" applyBorder="1" applyAlignment="1" applyProtection="1">
      <alignment horizontal="right" vertical="top"/>
      <protection locked="0"/>
    </xf>
    <xf numFmtId="175" fontId="0" fillId="26" borderId="36" xfId="0" applyNumberFormat="1" applyFont="1" applyFill="1" applyBorder="1" applyAlignment="1" applyProtection="1">
      <alignment horizontal="right" vertical="top"/>
      <protection locked="0"/>
    </xf>
    <xf numFmtId="175" fontId="0" fillId="26" borderId="46" xfId="0" applyNumberFormat="1" applyFont="1" applyFill="1" applyBorder="1" applyAlignment="1" applyProtection="1">
      <alignment horizontal="right" vertical="top"/>
      <protection locked="0"/>
    </xf>
    <xf numFmtId="175" fontId="0" fillId="26" borderId="54" xfId="0" applyNumberFormat="1" applyFont="1" applyFill="1" applyBorder="1" applyAlignment="1" applyProtection="1">
      <alignment horizontal="right" vertical="top"/>
      <protection locked="0"/>
    </xf>
    <xf numFmtId="171" fontId="0" fillId="0" borderId="0" xfId="0" applyNumberFormat="1" applyFont="1" applyFill="1" applyBorder="1" applyAlignment="1" applyProtection="1">
      <alignment horizontal="right" vertical="top" wrapText="1"/>
      <protection hidden="1"/>
    </xf>
    <xf numFmtId="171" fontId="0" fillId="20" borderId="55" xfId="44" applyNumberFormat="1" applyFont="1" applyFill="1" applyBorder="1" applyAlignment="1" applyProtection="1">
      <alignment horizontal="center" vertical="top" wrapText="1"/>
      <protection hidden="1"/>
    </xf>
    <xf numFmtId="171" fontId="0" fillId="20" borderId="56" xfId="44" applyNumberFormat="1" applyFont="1" applyFill="1" applyBorder="1" applyAlignment="1" applyProtection="1">
      <alignment horizontal="center" vertical="top" wrapText="1"/>
      <protection hidden="1"/>
    </xf>
    <xf numFmtId="171" fontId="0" fillId="21" borderId="57" xfId="44" applyNumberFormat="1" applyFont="1" applyFill="1" applyBorder="1" applyAlignment="1" applyProtection="1">
      <alignment horizontal="center" vertical="top" wrapText="1"/>
      <protection hidden="1"/>
    </xf>
    <xf numFmtId="171" fontId="0" fillId="21" borderId="52" xfId="44" applyNumberFormat="1" applyFont="1" applyFill="1" applyBorder="1" applyAlignment="1" applyProtection="1">
      <alignment horizontal="center" vertical="top" wrapText="1"/>
      <protection hidden="1"/>
    </xf>
    <xf numFmtId="167" fontId="1" fillId="19" borderId="14" xfId="0" applyNumberFormat="1" applyFont="1" applyFill="1" applyBorder="1" applyAlignment="1" applyProtection="1">
      <alignment horizontal="center" vertical="top" wrapText="1"/>
      <protection hidden="1"/>
    </xf>
    <xf numFmtId="0" fontId="0" fillId="0" borderId="11" xfId="60" applyFont="1" applyBorder="1" applyAlignment="1" applyProtection="1">
      <alignment vertical="top"/>
      <protection hidden="1"/>
    </xf>
    <xf numFmtId="0" fontId="0" fillId="0" borderId="58" xfId="60" applyFont="1" applyBorder="1" applyAlignment="1" applyProtection="1">
      <alignment horizontal="left" vertical="top" wrapText="1"/>
      <protection hidden="1"/>
    </xf>
    <xf numFmtId="175" fontId="0" fillId="26" borderId="59" xfId="0" applyNumberFormat="1" applyFont="1" applyFill="1" applyBorder="1" applyAlignment="1" applyProtection="1">
      <alignment horizontal="right" vertical="top"/>
      <protection locked="0"/>
    </xf>
    <xf numFmtId="0" fontId="0" fillId="0" borderId="0" xfId="16" applyFont="1" applyAlignment="1" applyProtection="1">
      <alignment horizontal="left" vertical="top" wrapText="1"/>
      <protection hidden="1"/>
    </xf>
    <xf numFmtId="167" fontId="1" fillId="19" borderId="12" xfId="0" applyNumberFormat="1" applyFont="1" applyFill="1" applyBorder="1" applyAlignment="1" applyProtection="1">
      <alignment horizontal="center" vertical="top" wrapText="1"/>
      <protection hidden="1"/>
    </xf>
    <xf numFmtId="0" fontId="1" fillId="19" borderId="23" xfId="15" applyFont="1" applyFill="1" applyBorder="1" applyAlignment="1" applyProtection="1">
      <alignment horizontal="center" vertical="top" wrapText="1"/>
      <protection hidden="1"/>
    </xf>
    <xf numFmtId="0" fontId="1" fillId="23" borderId="60" xfId="15" applyFont="1" applyFill="1" applyBorder="1" applyAlignment="1" applyProtection="1">
      <alignment horizontal="center" vertical="top" wrapText="1"/>
      <protection hidden="1"/>
    </xf>
    <xf numFmtId="0" fontId="1" fillId="23" borderId="61" xfId="15" applyFont="1" applyFill="1" applyBorder="1" applyAlignment="1" applyProtection="1">
      <alignment horizontal="center" vertical="top" wrapText="1"/>
      <protection hidden="1"/>
    </xf>
    <xf numFmtId="0" fontId="1" fillId="23" borderId="62" xfId="15" applyFont="1" applyFill="1" applyBorder="1" applyAlignment="1" applyProtection="1">
      <alignment horizontal="center" vertical="top" wrapText="1"/>
      <protection hidden="1"/>
    </xf>
    <xf numFmtId="0" fontId="1" fillId="19" borderId="63" xfId="15" applyFont="1" applyFill="1" applyBorder="1" applyAlignment="1" applyProtection="1">
      <alignment horizontal="center" vertical="top" wrapText="1"/>
      <protection hidden="1"/>
    </xf>
    <xf numFmtId="0" fontId="1" fillId="19" borderId="64" xfId="15" applyFont="1" applyFill="1" applyBorder="1" applyAlignment="1" applyProtection="1">
      <alignment horizontal="center" vertical="top" wrapText="1"/>
      <protection hidden="1"/>
    </xf>
    <xf numFmtId="0" fontId="1" fillId="23" borderId="65" xfId="0" applyFont="1" applyFill="1" applyBorder="1" applyAlignment="1" applyProtection="1">
      <alignment horizontal="center" vertical="top" wrapText="1"/>
      <protection hidden="1"/>
    </xf>
    <xf numFmtId="0" fontId="1" fillId="23" borderId="52" xfId="0" applyFont="1" applyFill="1" applyBorder="1" applyAlignment="1" applyProtection="1">
      <alignment horizontal="center" vertical="top" wrapText="1"/>
      <protection hidden="1"/>
    </xf>
    <xf numFmtId="167" fontId="1" fillId="19" borderId="66" xfId="0" applyNumberFormat="1" applyFont="1" applyFill="1" applyBorder="1" applyAlignment="1" applyProtection="1">
      <alignment horizontal="center" vertical="top" wrapText="1"/>
      <protection hidden="1"/>
    </xf>
    <xf numFmtId="167" fontId="1" fillId="19" borderId="67" xfId="0" applyNumberFormat="1" applyFont="1" applyFill="1" applyBorder="1" applyAlignment="1" applyProtection="1">
      <alignment horizontal="center" vertical="top" wrapText="1"/>
      <protection hidden="1"/>
    </xf>
    <xf numFmtId="0" fontId="1" fillId="19" borderId="68" xfId="15" applyFont="1" applyFill="1" applyBorder="1" applyAlignment="1" applyProtection="1">
      <alignment horizontal="center" vertical="top" wrapText="1"/>
      <protection hidden="1"/>
    </xf>
    <xf numFmtId="0" fontId="0" fillId="0" borderId="69" xfId="60" applyFont="1" applyBorder="1" applyAlignment="1" applyProtection="1">
      <alignment horizontal="left" vertical="top" wrapText="1"/>
      <protection hidden="1"/>
    </xf>
    <xf numFmtId="0" fontId="0" fillId="0" borderId="70" xfId="60" applyFont="1" applyBorder="1" applyAlignment="1" applyProtection="1">
      <alignment horizontal="left" vertical="top" wrapText="1"/>
      <protection hidden="1"/>
    </xf>
    <xf numFmtId="0" fontId="0" fillId="0" borderId="71" xfId="60" applyFont="1" applyBorder="1" applyAlignment="1" applyProtection="1">
      <alignment horizontal="left" vertical="top" wrapText="1"/>
      <protection hidden="1"/>
    </xf>
    <xf numFmtId="0" fontId="0" fillId="0" borderId="69" xfId="60" applyFont="1" applyFill="1" applyBorder="1" applyAlignment="1" applyProtection="1">
      <alignment horizontal="left" vertical="top" wrapText="1"/>
      <protection hidden="1"/>
    </xf>
    <xf numFmtId="0" fontId="0" fillId="0" borderId="70" xfId="60" applyFont="1" applyFill="1" applyBorder="1" applyAlignment="1" applyProtection="1">
      <alignment horizontal="left" vertical="top" wrapText="1"/>
      <protection hidden="1"/>
    </xf>
    <xf numFmtId="0" fontId="0" fillId="0" borderId="71" xfId="60" applyFont="1" applyFill="1" applyBorder="1" applyAlignment="1" applyProtection="1">
      <alignment horizontal="left" vertical="top" wrapText="1"/>
      <protection hidden="1"/>
    </xf>
    <xf numFmtId="0" fontId="0" fillId="0" borderId="44" xfId="0" applyFont="1" applyBorder="1" applyAlignment="1" applyProtection="1">
      <alignment horizontal="left" vertical="top"/>
      <protection hidden="1"/>
    </xf>
    <xf numFmtId="0" fontId="0" fillId="0" borderId="72" xfId="0" applyFont="1" applyBorder="1" applyAlignment="1" applyProtection="1">
      <alignment horizontal="left" vertical="top"/>
      <protection hidden="1"/>
    </xf>
    <xf numFmtId="0" fontId="0" fillId="0" borderId="73" xfId="0" applyFont="1" applyBorder="1" applyAlignment="1" applyProtection="1">
      <alignment horizontal="left" vertical="top"/>
      <protection hidden="1"/>
    </xf>
    <xf numFmtId="0" fontId="1" fillId="23" borderId="51" xfId="0" applyFont="1" applyFill="1" applyBorder="1" applyAlignment="1" applyProtection="1">
      <alignment horizontal="center" vertical="top" wrapText="1"/>
      <protection hidden="1"/>
    </xf>
    <xf numFmtId="0" fontId="0" fillId="0" borderId="29" xfId="60" applyFont="1" applyBorder="1" applyAlignment="1" applyProtection="1">
      <alignment horizontal="left" vertical="top" wrapText="1"/>
      <protection hidden="1"/>
    </xf>
    <xf numFmtId="0" fontId="0" fillId="0" borderId="32" xfId="60" applyFont="1" applyBorder="1" applyAlignment="1" applyProtection="1">
      <alignment horizontal="left" vertical="top" wrapText="1"/>
      <protection hidden="1"/>
    </xf>
    <xf numFmtId="0" fontId="0" fillId="0" borderId="38" xfId="60" applyFont="1" applyBorder="1" applyAlignment="1" applyProtection="1">
      <alignment horizontal="left" vertical="top" wrapText="1"/>
      <protection hidden="1"/>
    </xf>
    <xf numFmtId="0" fontId="1" fillId="23" borderId="74" xfId="15" applyFont="1" applyFill="1" applyBorder="1" applyAlignment="1" applyProtection="1">
      <alignment horizontal="center" vertical="center" textRotation="90" wrapText="1"/>
      <protection hidden="1"/>
    </xf>
    <xf numFmtId="0" fontId="1" fillId="23" borderId="75" xfId="15" applyFont="1" applyFill="1" applyBorder="1" applyAlignment="1" applyProtection="1">
      <alignment horizontal="center" vertical="center" textRotation="90" wrapText="1"/>
      <protection hidden="1"/>
    </xf>
    <xf numFmtId="0" fontId="1" fillId="23" borderId="76" xfId="0" applyFont="1" applyFill="1" applyBorder="1" applyAlignment="1" applyProtection="1">
      <alignment horizontal="left" vertical="top" wrapText="1"/>
      <protection hidden="1"/>
    </xf>
    <xf numFmtId="0" fontId="1" fillId="23" borderId="21" xfId="0" applyFont="1" applyFill="1" applyBorder="1" applyAlignment="1" applyProtection="1">
      <alignment horizontal="left" vertical="top" wrapText="1"/>
      <protection hidden="1"/>
    </xf>
    <xf numFmtId="0" fontId="0" fillId="0" borderId="38" xfId="60" applyFont="1" applyFill="1" applyBorder="1" applyAlignment="1" applyProtection="1">
      <alignment horizontal="left" vertical="top" wrapText="1"/>
      <protection hidden="1"/>
    </xf>
    <xf numFmtId="0" fontId="0" fillId="0" borderId="29" xfId="60" applyFont="1" applyFill="1" applyBorder="1" applyAlignment="1" applyProtection="1">
      <alignment horizontal="left" vertical="top" wrapText="1"/>
      <protection hidden="1"/>
    </xf>
    <xf numFmtId="0" fontId="1" fillId="27" borderId="77" xfId="0" applyFont="1" applyFill="1" applyBorder="1" applyAlignment="1" applyProtection="1">
      <alignment horizontal="left" vertical="top" wrapText="1"/>
      <protection hidden="1"/>
    </xf>
    <xf numFmtId="0" fontId="1" fillId="27" borderId="78" xfId="0" applyFont="1" applyFill="1" applyBorder="1" applyAlignment="1" applyProtection="1">
      <alignment horizontal="left" vertical="top" wrapText="1"/>
      <protection hidden="1"/>
    </xf>
    <xf numFmtId="0" fontId="1" fillId="23" borderId="79" xfId="60" applyFont="1" applyFill="1" applyBorder="1" applyAlignment="1" applyProtection="1">
      <alignment horizontal="center" vertical="top" wrapText="1"/>
      <protection hidden="1"/>
    </xf>
    <xf numFmtId="0" fontId="1" fillId="23" borderId="80" xfId="60" applyFont="1" applyFill="1" applyBorder="1" applyAlignment="1" applyProtection="1">
      <alignment horizontal="center" vertical="top" wrapText="1"/>
      <protection hidden="1"/>
    </xf>
    <xf numFmtId="0" fontId="1" fillId="23" borderId="81" xfId="60" applyFont="1" applyFill="1" applyBorder="1" applyAlignment="1" applyProtection="1">
      <alignment horizontal="center" vertical="top" wrapText="1"/>
      <protection hidden="1"/>
    </xf>
    <xf numFmtId="0" fontId="1" fillId="23" borderId="82" xfId="15" applyFont="1" applyFill="1" applyBorder="1" applyAlignment="1" applyProtection="1">
      <alignment horizontal="center" vertical="center" textRotation="90" wrapText="1"/>
      <protection hidden="1"/>
    </xf>
    <xf numFmtId="1" fontId="0" fillId="0" borderId="77" xfId="0" applyNumberFormat="1" applyFont="1" applyFill="1" applyBorder="1" applyAlignment="1" applyProtection="1">
      <alignment horizontal="left" vertical="top" wrapText="1"/>
      <protection hidden="1"/>
    </xf>
    <xf numFmtId="1" fontId="0" fillId="0" borderId="83" xfId="0" applyNumberFormat="1" applyFont="1" applyFill="1" applyBorder="1" applyAlignment="1" applyProtection="1">
      <alignment horizontal="left" vertical="top" wrapText="1"/>
      <protection hidden="1"/>
    </xf>
    <xf numFmtId="1" fontId="0" fillId="0" borderId="78" xfId="0" applyNumberFormat="1" applyFont="1" applyFill="1" applyBorder="1" applyAlignment="1" applyProtection="1">
      <alignment horizontal="left" vertical="top" wrapText="1"/>
      <protection hidden="1"/>
    </xf>
    <xf numFmtId="0" fontId="1" fillId="27" borderId="84" xfId="0" applyFont="1" applyFill="1" applyBorder="1" applyAlignment="1" applyProtection="1">
      <alignment horizontal="left" vertical="top" wrapText="1"/>
      <protection hidden="1"/>
    </xf>
    <xf numFmtId="0" fontId="1" fillId="27" borderId="85" xfId="0" applyFont="1" applyFill="1" applyBorder="1" applyAlignment="1" applyProtection="1">
      <alignment horizontal="left" vertical="top" wrapText="1"/>
      <protection hidden="1"/>
    </xf>
    <xf numFmtId="0" fontId="1" fillId="27" borderId="86" xfId="0" applyFont="1" applyFill="1" applyBorder="1" applyAlignment="1" applyProtection="1">
      <alignment horizontal="left" vertical="top" wrapText="1"/>
      <protection hidden="1"/>
    </xf>
    <xf numFmtId="0" fontId="1" fillId="27" borderId="62" xfId="0" applyFont="1" applyFill="1" applyBorder="1" applyAlignment="1" applyProtection="1">
      <alignment horizontal="left" vertical="top" wrapText="1"/>
      <protection hidden="1"/>
    </xf>
    <xf numFmtId="0" fontId="1" fillId="27" borderId="87" xfId="0" applyFont="1" applyFill="1" applyBorder="1" applyAlignment="1" applyProtection="1">
      <alignment horizontal="left" vertical="top" wrapText="1"/>
      <protection hidden="1"/>
    </xf>
    <xf numFmtId="0" fontId="1" fillId="27" borderId="88" xfId="0" applyFont="1" applyFill="1" applyBorder="1" applyAlignment="1" applyProtection="1">
      <alignment horizontal="left" vertical="top" wrapText="1"/>
      <protection hidden="1"/>
    </xf>
    <xf numFmtId="179" fontId="1" fillId="0" borderId="89" xfId="56" applyNumberFormat="1" applyFont="1" applyBorder="1" applyAlignment="1" applyProtection="1">
      <alignment horizontal="right" vertical="top"/>
      <protection hidden="1"/>
    </xf>
    <xf numFmtId="179" fontId="1" fillId="0" borderId="90" xfId="56" applyNumberFormat="1" applyFont="1" applyBorder="1" applyAlignment="1" applyProtection="1">
      <alignment horizontal="right" vertical="top"/>
      <protection hidden="1"/>
    </xf>
    <xf numFmtId="171" fontId="0" fillId="0" borderId="0" xfId="0" applyNumberFormat="1" applyFont="1" applyFill="1" applyBorder="1" applyAlignment="1" applyProtection="1">
      <alignment horizontal="right" vertical="top"/>
      <protection hidden="1"/>
    </xf>
    <xf numFmtId="0" fontId="1" fillId="23" borderId="57" xfId="0" applyFont="1" applyFill="1" applyBorder="1" applyAlignment="1" applyProtection="1">
      <alignment horizontal="center" vertical="top" wrapText="1"/>
      <protection hidden="1"/>
    </xf>
  </cellXfs>
  <cellStyles count="53">
    <cellStyle name="Normal" xfId="0"/>
    <cellStyle name="_KL" xfId="16"/>
    <cellStyle name="_Master_v02-01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omma" xfId="44"/>
    <cellStyle name="Comma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Currency" xfId="56"/>
    <cellStyle name="Currency [0]" xfId="57"/>
    <cellStyle name="Neutral" xfId="58"/>
    <cellStyle name="Normal_Sheet1" xfId="59"/>
    <cellStyle name="normální_Komunikační služby KIVS - Praha" xfId="60"/>
    <cellStyle name="Note" xfId="61"/>
    <cellStyle name="Output" xfId="62"/>
    <cellStyle name="Percent" xfId="63"/>
    <cellStyle name="Followed Hyperlink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raco\groupdata\viktor.hollmann\Dokumenty\KIVS%20-%20061222\061214%20-%20Slu&#382;by%20Housing%20a%20Hosting%20KI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lužby KIVS"/>
    </sheetNames>
    <sheetDataSet>
      <sheetData sheetId="0">
        <row r="1">
          <cell r="A1" t="str">
            <v>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W45"/>
  <sheetViews>
    <sheetView tabSelected="1" zoomScale="75" zoomScaleNormal="75" zoomScalePageLayoutView="0" workbookViewId="0" topLeftCell="A1">
      <pane xSplit="2" ySplit="10" topLeftCell="C11" activePane="bottomRight" state="frozen"/>
      <selection pane="topLeft" activeCell="A1" sqref="A1:B11"/>
      <selection pane="topRight" activeCell="C5" sqref="C5:J5"/>
      <selection pane="bottomLeft" activeCell="A14" sqref="A14"/>
      <selection pane="bottomRight" activeCell="F16" sqref="F16"/>
    </sheetView>
  </sheetViews>
  <sheetFormatPr defaultColWidth="9.140625" defaultRowHeight="12.75"/>
  <cols>
    <col min="1" max="3" width="22.7109375" style="10" customWidth="1"/>
    <col min="4" max="4" width="98.7109375" style="10" customWidth="1"/>
    <col min="5" max="5" width="5.7109375" style="10" customWidth="1"/>
    <col min="6" max="11" width="15.7109375" style="10" customWidth="1"/>
    <col min="12" max="19" width="15.7109375" style="10" hidden="1" customWidth="1"/>
    <col min="20" max="20" width="4.140625" style="10" customWidth="1"/>
    <col min="21" max="16384" width="9.140625" style="10" customWidth="1"/>
  </cols>
  <sheetData>
    <row r="1" spans="1:12" ht="12.75" customHeight="1">
      <c r="A1" s="40" t="s">
        <v>11</v>
      </c>
      <c r="B1" s="41"/>
      <c r="C1" s="42"/>
      <c r="D1" s="43"/>
      <c r="E1" s="43"/>
      <c r="F1" s="43"/>
      <c r="G1" s="43"/>
      <c r="H1" s="43"/>
      <c r="I1" s="44"/>
      <c r="J1" s="9"/>
      <c r="K1" s="9"/>
      <c r="L1" s="9"/>
    </row>
    <row r="2" spans="1:12" ht="12.75">
      <c r="A2" s="157" t="s">
        <v>0</v>
      </c>
      <c r="B2" s="158"/>
      <c r="C2" s="129" t="s">
        <v>60</v>
      </c>
      <c r="D2" s="130"/>
      <c r="E2" s="130"/>
      <c r="F2" s="130"/>
      <c r="G2" s="130"/>
      <c r="H2" s="130"/>
      <c r="I2" s="131"/>
      <c r="J2" s="11"/>
      <c r="K2" s="11"/>
      <c r="L2" s="11"/>
    </row>
    <row r="3" spans="1:12" ht="12.75">
      <c r="A3" s="159" t="s">
        <v>77</v>
      </c>
      <c r="B3" s="160"/>
      <c r="C3" s="129" t="s">
        <v>17</v>
      </c>
      <c r="D3" s="130"/>
      <c r="E3" s="130"/>
      <c r="F3" s="130"/>
      <c r="G3" s="130"/>
      <c r="H3" s="130"/>
      <c r="I3" s="131"/>
      <c r="J3" s="11"/>
      <c r="K3" s="11"/>
      <c r="L3" s="11"/>
    </row>
    <row r="4" spans="1:12" ht="12.75" customHeight="1">
      <c r="A4" s="159" t="s">
        <v>78</v>
      </c>
      <c r="B4" s="160"/>
      <c r="C4" s="129" t="s">
        <v>18</v>
      </c>
      <c r="D4" s="130"/>
      <c r="E4" s="130"/>
      <c r="F4" s="130"/>
      <c r="G4" s="130"/>
      <c r="H4" s="130"/>
      <c r="I4" s="131"/>
      <c r="J4" s="11"/>
      <c r="K4" s="11"/>
      <c r="L4" s="11"/>
    </row>
    <row r="5" spans="1:12" ht="51.75" customHeight="1">
      <c r="A5" s="159" t="s">
        <v>79</v>
      </c>
      <c r="B5" s="160"/>
      <c r="C5" s="129" t="s">
        <v>84</v>
      </c>
      <c r="D5" s="130"/>
      <c r="E5" s="130"/>
      <c r="F5" s="130"/>
      <c r="G5" s="130"/>
      <c r="H5" s="130"/>
      <c r="I5" s="131"/>
      <c r="J5" s="9"/>
      <c r="K5" s="9"/>
      <c r="L5" s="9"/>
    </row>
    <row r="6" spans="1:12" ht="12.75" customHeight="1">
      <c r="A6" s="159" t="s">
        <v>80</v>
      </c>
      <c r="B6" s="160"/>
      <c r="C6" s="129" t="s">
        <v>19</v>
      </c>
      <c r="D6" s="130"/>
      <c r="E6" s="130"/>
      <c r="F6" s="130"/>
      <c r="G6" s="130"/>
      <c r="H6" s="130"/>
      <c r="I6" s="131"/>
      <c r="J6" s="11"/>
      <c r="K6" s="11"/>
      <c r="L6" s="11"/>
    </row>
    <row r="7" spans="1:12" ht="12.75" customHeight="1">
      <c r="A7" s="159" t="s">
        <v>81</v>
      </c>
      <c r="B7" s="160"/>
      <c r="C7" s="129" t="s">
        <v>20</v>
      </c>
      <c r="D7" s="130"/>
      <c r="E7" s="130"/>
      <c r="F7" s="130"/>
      <c r="G7" s="130"/>
      <c r="H7" s="130"/>
      <c r="I7" s="131"/>
      <c r="J7" s="11"/>
      <c r="K7" s="11"/>
      <c r="L7" s="11"/>
    </row>
    <row r="8" spans="1:12" ht="15" customHeight="1">
      <c r="A8" s="159" t="s">
        <v>82</v>
      </c>
      <c r="B8" s="160"/>
      <c r="C8" s="132" t="s">
        <v>15</v>
      </c>
      <c r="D8" s="133"/>
      <c r="E8" s="133"/>
      <c r="F8" s="133"/>
      <c r="G8" s="133"/>
      <c r="H8" s="133"/>
      <c r="I8" s="134"/>
      <c r="J8" s="9"/>
      <c r="K8" s="9"/>
      <c r="L8" s="9"/>
    </row>
    <row r="9" spans="1:12" s="13" customFormat="1" ht="12.75" customHeight="1">
      <c r="A9" s="161" t="s">
        <v>83</v>
      </c>
      <c r="B9" s="162"/>
      <c r="C9" s="129" t="s">
        <v>15</v>
      </c>
      <c r="D9" s="130"/>
      <c r="E9" s="130"/>
      <c r="F9" s="130"/>
      <c r="G9" s="130"/>
      <c r="H9" s="130"/>
      <c r="I9" s="131"/>
      <c r="J9" s="24"/>
      <c r="K9" s="12"/>
      <c r="L9" s="12"/>
    </row>
    <row r="10" spans="1:20" s="83" customFormat="1" ht="27" customHeight="1">
      <c r="A10" s="148" t="s">
        <v>76</v>
      </c>
      <c r="B10" s="149"/>
      <c r="C10" s="154">
        <v>60</v>
      </c>
      <c r="D10" s="155"/>
      <c r="E10" s="155"/>
      <c r="F10" s="155"/>
      <c r="G10" s="155"/>
      <c r="H10" s="155"/>
      <c r="I10" s="156"/>
      <c r="J10" s="81"/>
      <c r="K10" s="81"/>
      <c r="L10" s="82"/>
      <c r="M10" s="82"/>
      <c r="N10" s="82"/>
      <c r="O10" s="82"/>
      <c r="P10" s="82"/>
      <c r="Q10" s="82"/>
      <c r="R10" s="82"/>
      <c r="S10" s="82"/>
      <c r="T10" s="82"/>
    </row>
    <row r="11" spans="1:20" s="1" customFormat="1" ht="13.5" customHeight="1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5"/>
      <c r="L11" s="26"/>
      <c r="M11" s="26"/>
      <c r="N11" s="26"/>
      <c r="O11" s="26"/>
      <c r="P11" s="26"/>
      <c r="Q11" s="26"/>
      <c r="R11" s="26"/>
      <c r="S11" s="26"/>
      <c r="T11" s="26"/>
    </row>
    <row r="12" spans="1:20" s="83" customFormat="1" ht="13.5" customHeight="1">
      <c r="A12" s="29" t="s">
        <v>3</v>
      </c>
      <c r="B12" s="30"/>
      <c r="C12" s="76"/>
      <c r="D12" s="84"/>
      <c r="E12" s="84"/>
      <c r="F12" s="84"/>
      <c r="G12" s="84"/>
      <c r="H12" s="84"/>
      <c r="I12" s="84"/>
      <c r="J12" s="85"/>
      <c r="K12" s="86"/>
      <c r="L12" s="82"/>
      <c r="M12" s="82"/>
      <c r="N12" s="82"/>
      <c r="O12" s="82"/>
      <c r="P12" s="82"/>
      <c r="Q12" s="82"/>
      <c r="R12" s="82"/>
      <c r="S12" s="82"/>
      <c r="T12" s="82"/>
    </row>
    <row r="13" spans="1:19" ht="12.75" customHeight="1">
      <c r="A13" s="32" t="s">
        <v>12</v>
      </c>
      <c r="B13" s="144" t="s">
        <v>63</v>
      </c>
      <c r="C13" s="144" t="s">
        <v>64</v>
      </c>
      <c r="D13" s="31" t="s">
        <v>65</v>
      </c>
      <c r="E13" s="142" t="s">
        <v>13</v>
      </c>
      <c r="F13" s="150" t="s">
        <v>5</v>
      </c>
      <c r="G13" s="151"/>
      <c r="H13" s="151"/>
      <c r="I13" s="152"/>
      <c r="J13" s="124" t="s">
        <v>4</v>
      </c>
      <c r="K13" s="125"/>
      <c r="L13" s="126" t="s">
        <v>72</v>
      </c>
      <c r="M13" s="126"/>
      <c r="N13" s="126"/>
      <c r="O13" s="127"/>
      <c r="P13" s="117" t="s">
        <v>73</v>
      </c>
      <c r="Q13" s="117"/>
      <c r="R13" s="117"/>
      <c r="S13" s="117"/>
    </row>
    <row r="14" spans="1:19" ht="26.25" customHeight="1">
      <c r="A14" s="35"/>
      <c r="B14" s="145"/>
      <c r="C14" s="145"/>
      <c r="D14" s="36"/>
      <c r="E14" s="143"/>
      <c r="F14" s="119" t="s">
        <v>56</v>
      </c>
      <c r="G14" s="120"/>
      <c r="H14" s="119" t="s">
        <v>57</v>
      </c>
      <c r="I14" s="121"/>
      <c r="J14" s="77" t="s">
        <v>56</v>
      </c>
      <c r="K14" s="78" t="s">
        <v>57</v>
      </c>
      <c r="L14" s="128" t="s">
        <v>58</v>
      </c>
      <c r="M14" s="123"/>
      <c r="N14" s="118" t="s">
        <v>59</v>
      </c>
      <c r="O14" s="118"/>
      <c r="P14" s="122" t="s">
        <v>58</v>
      </c>
      <c r="Q14" s="123"/>
      <c r="R14" s="118" t="s">
        <v>59</v>
      </c>
      <c r="S14" s="118"/>
    </row>
    <row r="15" spans="1:19" ht="27" customHeight="1">
      <c r="A15" s="33"/>
      <c r="B15" s="34"/>
      <c r="C15" s="34"/>
      <c r="D15" s="37"/>
      <c r="E15" s="153"/>
      <c r="F15" s="38" t="s">
        <v>70</v>
      </c>
      <c r="G15" s="38" t="s">
        <v>71</v>
      </c>
      <c r="H15" s="38" t="s">
        <v>70</v>
      </c>
      <c r="I15" s="39" t="s">
        <v>71</v>
      </c>
      <c r="J15" s="14">
        <v>0.65</v>
      </c>
      <c r="K15" s="51">
        <v>0.35</v>
      </c>
      <c r="L15" s="112" t="s">
        <v>70</v>
      </c>
      <c r="M15" s="6" t="s">
        <v>71</v>
      </c>
      <c r="N15" s="6" t="s">
        <v>70</v>
      </c>
      <c r="O15" s="6" t="s">
        <v>71</v>
      </c>
      <c r="P15" s="7" t="s">
        <v>70</v>
      </c>
      <c r="Q15" s="6" t="s">
        <v>71</v>
      </c>
      <c r="R15" s="6" t="s">
        <v>70</v>
      </c>
      <c r="S15" s="6" t="s">
        <v>71</v>
      </c>
    </row>
    <row r="16" spans="1:19" ht="14.25" customHeight="1">
      <c r="A16" s="146" t="s">
        <v>16</v>
      </c>
      <c r="B16" s="79" t="s">
        <v>21</v>
      </c>
      <c r="C16" s="79" t="s">
        <v>22</v>
      </c>
      <c r="D16" s="79" t="s">
        <v>23</v>
      </c>
      <c r="E16" s="72"/>
      <c r="F16" s="60"/>
      <c r="G16" s="60"/>
      <c r="H16" s="60"/>
      <c r="I16" s="60"/>
      <c r="J16" s="61">
        <v>0.07</v>
      </c>
      <c r="K16" s="62">
        <v>0.07</v>
      </c>
      <c r="L16" s="107">
        <f aca="true" t="shared" si="0" ref="L16:L22">J16*F16</f>
        <v>0</v>
      </c>
      <c r="M16" s="107">
        <f aca="true" t="shared" si="1" ref="M16:M22">J16*G16</f>
        <v>0</v>
      </c>
      <c r="N16" s="107">
        <f aca="true" t="shared" si="2" ref="N16:N22">K16*H16</f>
        <v>0</v>
      </c>
      <c r="O16" s="107">
        <f aca="true" t="shared" si="3" ref="O16:O22">K16*I16</f>
        <v>0</v>
      </c>
      <c r="P16" s="165">
        <f>SUM(L16:L19)</f>
        <v>0.59</v>
      </c>
      <c r="Q16" s="165">
        <f>SUM(M16:M19)</f>
        <v>0.59</v>
      </c>
      <c r="R16" s="165">
        <f>SUM(N16:N19)</f>
        <v>0.59</v>
      </c>
      <c r="S16" s="165">
        <f>SUM(O16:O19)</f>
        <v>0.59</v>
      </c>
    </row>
    <row r="17" spans="1:19" ht="14.25" customHeight="1">
      <c r="A17" s="147"/>
      <c r="B17" s="80" t="s">
        <v>24</v>
      </c>
      <c r="C17" s="80" t="s">
        <v>25</v>
      </c>
      <c r="D17" s="80" t="s">
        <v>61</v>
      </c>
      <c r="E17" s="73"/>
      <c r="F17" s="2"/>
      <c r="G17" s="2"/>
      <c r="H17" s="2"/>
      <c r="I17" s="2"/>
      <c r="J17" s="49">
        <v>0.09</v>
      </c>
      <c r="K17" s="50">
        <v>0.09</v>
      </c>
      <c r="L17" s="107">
        <f t="shared" si="0"/>
        <v>0</v>
      </c>
      <c r="M17" s="107">
        <f t="shared" si="1"/>
        <v>0</v>
      </c>
      <c r="N17" s="107">
        <f t="shared" si="2"/>
        <v>0</v>
      </c>
      <c r="O17" s="107">
        <f t="shared" si="3"/>
        <v>0</v>
      </c>
      <c r="P17" s="165"/>
      <c r="Q17" s="165"/>
      <c r="R17" s="165"/>
      <c r="S17" s="165"/>
    </row>
    <row r="18" spans="1:19" ht="25.5">
      <c r="A18" s="147"/>
      <c r="B18" s="80" t="s">
        <v>26</v>
      </c>
      <c r="C18" s="80" t="s">
        <v>27</v>
      </c>
      <c r="D18" s="80" t="s">
        <v>62</v>
      </c>
      <c r="E18" s="73" t="s">
        <v>14</v>
      </c>
      <c r="F18" s="48">
        <v>1</v>
      </c>
      <c r="G18" s="48">
        <v>1</v>
      </c>
      <c r="H18" s="48">
        <v>1</v>
      </c>
      <c r="I18" s="54">
        <v>1</v>
      </c>
      <c r="J18" s="49">
        <v>0.59</v>
      </c>
      <c r="K18" s="50">
        <v>0.59</v>
      </c>
      <c r="L18" s="107">
        <f t="shared" si="0"/>
        <v>0.59</v>
      </c>
      <c r="M18" s="107">
        <f t="shared" si="1"/>
        <v>0.59</v>
      </c>
      <c r="N18" s="107">
        <f t="shared" si="2"/>
        <v>0.59</v>
      </c>
      <c r="O18" s="107">
        <f t="shared" si="3"/>
        <v>0.59</v>
      </c>
      <c r="P18" s="165"/>
      <c r="Q18" s="165"/>
      <c r="R18" s="165"/>
      <c r="S18" s="165"/>
    </row>
    <row r="19" spans="1:19" ht="14.25" customHeight="1">
      <c r="A19" s="147"/>
      <c r="B19" s="80" t="s">
        <v>28</v>
      </c>
      <c r="C19" s="80" t="s">
        <v>29</v>
      </c>
      <c r="D19" s="80" t="s">
        <v>30</v>
      </c>
      <c r="E19" s="73"/>
      <c r="F19" s="2"/>
      <c r="G19" s="2"/>
      <c r="H19" s="2"/>
      <c r="I19" s="2"/>
      <c r="J19" s="49">
        <v>0.25</v>
      </c>
      <c r="K19" s="50">
        <v>0.25</v>
      </c>
      <c r="L19" s="107">
        <f t="shared" si="0"/>
        <v>0</v>
      </c>
      <c r="M19" s="107">
        <f t="shared" si="1"/>
        <v>0</v>
      </c>
      <c r="N19" s="107">
        <f t="shared" si="2"/>
        <v>0</v>
      </c>
      <c r="O19" s="107">
        <f t="shared" si="3"/>
        <v>0</v>
      </c>
      <c r="P19" s="165"/>
      <c r="Q19" s="165"/>
      <c r="R19" s="165"/>
      <c r="S19" s="165"/>
    </row>
    <row r="20" spans="1:19" ht="14.25" customHeight="1">
      <c r="A20" s="135" t="s">
        <v>31</v>
      </c>
      <c r="B20" s="47" t="s">
        <v>32</v>
      </c>
      <c r="C20" s="63">
        <v>0.99</v>
      </c>
      <c r="D20" s="66" t="s">
        <v>33</v>
      </c>
      <c r="E20" s="74" t="s">
        <v>14</v>
      </c>
      <c r="F20" s="48">
        <v>1</v>
      </c>
      <c r="G20" s="48">
        <v>1</v>
      </c>
      <c r="H20" s="48">
        <v>1</v>
      </c>
      <c r="I20" s="54">
        <v>1</v>
      </c>
      <c r="J20" s="64">
        <v>0.5</v>
      </c>
      <c r="K20" s="65">
        <v>0.5</v>
      </c>
      <c r="L20" s="107">
        <f t="shared" si="0"/>
        <v>0.5</v>
      </c>
      <c r="M20" s="107">
        <f t="shared" si="1"/>
        <v>0.5</v>
      </c>
      <c r="N20" s="107">
        <f t="shared" si="2"/>
        <v>0.5</v>
      </c>
      <c r="O20" s="107">
        <f t="shared" si="3"/>
        <v>0.5</v>
      </c>
      <c r="P20" s="165">
        <f>SUM(L20:L22)</f>
        <v>0.5</v>
      </c>
      <c r="Q20" s="165">
        <f>SUM(M20:M22)</f>
        <v>0.5</v>
      </c>
      <c r="R20" s="165">
        <f>SUM(N20:N22)</f>
        <v>0.5</v>
      </c>
      <c r="S20" s="165">
        <f>SUM(O20:O22)</f>
        <v>0.5</v>
      </c>
    </row>
    <row r="21" spans="1:19" ht="14.25" customHeight="1">
      <c r="A21" s="136"/>
      <c r="B21" s="47" t="s">
        <v>34</v>
      </c>
      <c r="C21" s="63">
        <v>0.995</v>
      </c>
      <c r="D21" s="66" t="s">
        <v>35</v>
      </c>
      <c r="E21" s="73"/>
      <c r="F21" s="2"/>
      <c r="G21" s="2"/>
      <c r="H21" s="2"/>
      <c r="I21" s="2"/>
      <c r="J21" s="49">
        <v>0.3</v>
      </c>
      <c r="K21" s="50">
        <v>0.3</v>
      </c>
      <c r="L21" s="107">
        <f t="shared" si="0"/>
        <v>0</v>
      </c>
      <c r="M21" s="107">
        <f t="shared" si="1"/>
        <v>0</v>
      </c>
      <c r="N21" s="107">
        <f t="shared" si="2"/>
        <v>0</v>
      </c>
      <c r="O21" s="107">
        <f t="shared" si="3"/>
        <v>0</v>
      </c>
      <c r="P21" s="165"/>
      <c r="Q21" s="165"/>
      <c r="R21" s="165"/>
      <c r="S21" s="165"/>
    </row>
    <row r="22" spans="1:19" ht="14.25" customHeight="1">
      <c r="A22" s="137"/>
      <c r="B22" s="52" t="s">
        <v>36</v>
      </c>
      <c r="C22" s="67">
        <v>0.999</v>
      </c>
      <c r="D22" s="68" t="s">
        <v>37</v>
      </c>
      <c r="E22" s="75"/>
      <c r="F22" s="3"/>
      <c r="G22" s="3"/>
      <c r="H22" s="3"/>
      <c r="I22" s="3"/>
      <c r="J22" s="55">
        <v>0.2</v>
      </c>
      <c r="K22" s="56">
        <v>0.2</v>
      </c>
      <c r="L22" s="107">
        <f t="shared" si="0"/>
        <v>0</v>
      </c>
      <c r="M22" s="107">
        <f t="shared" si="1"/>
        <v>0</v>
      </c>
      <c r="N22" s="107">
        <f t="shared" si="2"/>
        <v>0</v>
      </c>
      <c r="O22" s="107">
        <f t="shared" si="3"/>
        <v>0</v>
      </c>
      <c r="P22" s="165"/>
      <c r="Q22" s="165"/>
      <c r="R22" s="165"/>
      <c r="S22" s="165"/>
    </row>
    <row r="23" spans="1:19" s="1" customFormat="1" ht="25.5">
      <c r="A23" s="16"/>
      <c r="B23" s="16"/>
      <c r="C23" s="16"/>
      <c r="D23" s="89" t="s">
        <v>68</v>
      </c>
      <c r="E23" s="11"/>
      <c r="F23" s="105"/>
      <c r="G23" s="106"/>
      <c r="H23" s="106"/>
      <c r="I23" s="106"/>
      <c r="P23" s="17"/>
      <c r="Q23" s="17"/>
      <c r="R23" s="17"/>
      <c r="S23" s="17"/>
    </row>
    <row r="24" spans="1:20" s="16" customFormat="1" ht="12.75">
      <c r="A24" s="18"/>
      <c r="B24" s="18"/>
      <c r="C24" s="18"/>
      <c r="D24" s="18"/>
      <c r="E24" s="18"/>
      <c r="F24" s="18"/>
      <c r="G24" s="19"/>
      <c r="H24" s="19"/>
      <c r="I24" s="19"/>
      <c r="J24" s="19"/>
      <c r="Q24" s="18"/>
      <c r="R24" s="18"/>
      <c r="S24" s="18"/>
      <c r="T24" s="18"/>
    </row>
    <row r="25" spans="1:20" s="83" customFormat="1" ht="15" customHeight="1">
      <c r="A25" s="29" t="s">
        <v>10</v>
      </c>
      <c r="B25" s="30"/>
      <c r="C25" s="76"/>
      <c r="D25" s="84"/>
      <c r="E25" s="84"/>
      <c r="F25" s="84"/>
      <c r="G25" s="84"/>
      <c r="H25" s="84"/>
      <c r="I25" s="84"/>
      <c r="J25" s="85"/>
      <c r="K25" s="86"/>
      <c r="L25" s="82"/>
      <c r="M25" s="82"/>
      <c r="N25" s="82"/>
      <c r="O25" s="82"/>
      <c r="P25" s="82"/>
      <c r="Q25" s="82"/>
      <c r="R25" s="82"/>
      <c r="S25" s="82"/>
      <c r="T25" s="82"/>
    </row>
    <row r="26" spans="1:19" s="20" customFormat="1" ht="12.75" customHeight="1">
      <c r="A26" s="32" t="s">
        <v>12</v>
      </c>
      <c r="B26" s="144" t="s">
        <v>63</v>
      </c>
      <c r="C26" s="144" t="s">
        <v>64</v>
      </c>
      <c r="D26" s="31" t="s">
        <v>65</v>
      </c>
      <c r="E26" s="142" t="s">
        <v>13</v>
      </c>
      <c r="F26" s="138" t="s">
        <v>69</v>
      </c>
      <c r="G26" s="138"/>
      <c r="H26" s="138"/>
      <c r="I26" s="138"/>
      <c r="J26" s="166" t="s">
        <v>4</v>
      </c>
      <c r="K26" s="125"/>
      <c r="L26" s="126" t="s">
        <v>74</v>
      </c>
      <c r="M26" s="126"/>
      <c r="N26" s="126"/>
      <c r="O26" s="127"/>
      <c r="P26" s="117" t="s">
        <v>75</v>
      </c>
      <c r="Q26" s="117"/>
      <c r="R26" s="117"/>
      <c r="S26" s="117"/>
    </row>
    <row r="27" spans="1:20" s="4" customFormat="1" ht="24.75" customHeight="1">
      <c r="A27" s="35"/>
      <c r="B27" s="145"/>
      <c r="C27" s="145"/>
      <c r="D27" s="36"/>
      <c r="E27" s="143"/>
      <c r="F27" s="119" t="s">
        <v>56</v>
      </c>
      <c r="G27" s="120"/>
      <c r="H27" s="119" t="s">
        <v>57</v>
      </c>
      <c r="I27" s="121"/>
      <c r="J27" s="77" t="s">
        <v>56</v>
      </c>
      <c r="K27" s="78" t="s">
        <v>57</v>
      </c>
      <c r="L27" s="128" t="s">
        <v>58</v>
      </c>
      <c r="M27" s="123"/>
      <c r="N27" s="118" t="s">
        <v>59</v>
      </c>
      <c r="O27" s="118"/>
      <c r="P27" s="122" t="s">
        <v>58</v>
      </c>
      <c r="Q27" s="123"/>
      <c r="R27" s="118" t="s">
        <v>59</v>
      </c>
      <c r="S27" s="118"/>
      <c r="T27" s="5"/>
    </row>
    <row r="28" spans="1:20" s="4" customFormat="1" ht="25.5">
      <c r="A28" s="91"/>
      <c r="B28" s="92"/>
      <c r="C28" s="92"/>
      <c r="D28" s="93"/>
      <c r="E28" s="143"/>
      <c r="F28" s="94" t="s">
        <v>1</v>
      </c>
      <c r="G28" s="94" t="s">
        <v>2</v>
      </c>
      <c r="H28" s="94" t="s">
        <v>1</v>
      </c>
      <c r="I28" s="94" t="s">
        <v>2</v>
      </c>
      <c r="J28" s="108">
        <f>J15</f>
        <v>0.65</v>
      </c>
      <c r="K28" s="109">
        <f>K15</f>
        <v>0.35</v>
      </c>
      <c r="L28" s="112" t="s">
        <v>70</v>
      </c>
      <c r="M28" s="6" t="s">
        <v>71</v>
      </c>
      <c r="N28" s="6" t="s">
        <v>70</v>
      </c>
      <c r="O28" s="6" t="s">
        <v>71</v>
      </c>
      <c r="P28" s="7" t="s">
        <v>70</v>
      </c>
      <c r="Q28" s="6" t="s">
        <v>71</v>
      </c>
      <c r="R28" s="6" t="s">
        <v>70</v>
      </c>
      <c r="S28" s="6" t="s">
        <v>71</v>
      </c>
      <c r="T28" s="5"/>
    </row>
    <row r="29" spans="1:19" s="20" customFormat="1" ht="12.75" customHeight="1">
      <c r="A29" s="141" t="s">
        <v>55</v>
      </c>
      <c r="B29" s="95" t="s">
        <v>38</v>
      </c>
      <c r="C29" s="96" t="s">
        <v>39</v>
      </c>
      <c r="D29" s="95" t="s">
        <v>40</v>
      </c>
      <c r="E29" s="72" t="s">
        <v>14</v>
      </c>
      <c r="F29" s="97"/>
      <c r="G29" s="98"/>
      <c r="H29" s="98"/>
      <c r="I29" s="99"/>
      <c r="J29" s="110">
        <v>0.25</v>
      </c>
      <c r="K29" s="111">
        <v>0.25</v>
      </c>
      <c r="L29" s="107">
        <f aca="true" t="shared" si="4" ref="L29:L36">J29*F29</f>
        <v>0</v>
      </c>
      <c r="M29" s="107">
        <f aca="true" t="shared" si="5" ref="M29:M36">J29*G29</f>
        <v>0</v>
      </c>
      <c r="N29" s="107">
        <f aca="true" t="shared" si="6" ref="N29:N36">K29*H29</f>
        <v>0</v>
      </c>
      <c r="O29" s="107">
        <f aca="true" t="shared" si="7" ref="O29:O36">K29*I29</f>
        <v>0</v>
      </c>
      <c r="P29" s="165">
        <f>SUM(L29:L32)</f>
        <v>0</v>
      </c>
      <c r="Q29" s="165">
        <f>SUM(M29:M32)</f>
        <v>0</v>
      </c>
      <c r="R29" s="165">
        <f>SUM(N29:N32)</f>
        <v>0</v>
      </c>
      <c r="S29" s="165">
        <f>SUM(O29:O32)</f>
        <v>0</v>
      </c>
    </row>
    <row r="30" spans="1:19" s="20" customFormat="1" ht="12.75">
      <c r="A30" s="139"/>
      <c r="B30" s="47" t="s">
        <v>41</v>
      </c>
      <c r="C30" s="69" t="s">
        <v>42</v>
      </c>
      <c r="D30" s="47" t="s">
        <v>43</v>
      </c>
      <c r="E30" s="73"/>
      <c r="F30" s="100"/>
      <c r="G30" s="101"/>
      <c r="H30" s="101"/>
      <c r="I30" s="102"/>
      <c r="J30" s="15">
        <v>0.25</v>
      </c>
      <c r="K30" s="53">
        <v>0.25</v>
      </c>
      <c r="L30" s="107">
        <f t="shared" si="4"/>
        <v>0</v>
      </c>
      <c r="M30" s="107">
        <f t="shared" si="5"/>
        <v>0</v>
      </c>
      <c r="N30" s="107">
        <f t="shared" si="6"/>
        <v>0</v>
      </c>
      <c r="O30" s="107">
        <f t="shared" si="7"/>
        <v>0</v>
      </c>
      <c r="P30" s="165"/>
      <c r="Q30" s="165"/>
      <c r="R30" s="165"/>
      <c r="S30" s="165"/>
    </row>
    <row r="31" spans="1:19" s="20" customFormat="1" ht="12.75">
      <c r="A31" s="139"/>
      <c r="B31" s="47" t="s">
        <v>44</v>
      </c>
      <c r="C31" s="69" t="s">
        <v>45</v>
      </c>
      <c r="D31" s="47" t="s">
        <v>46</v>
      </c>
      <c r="E31" s="73"/>
      <c r="F31" s="100"/>
      <c r="G31" s="101"/>
      <c r="H31" s="101"/>
      <c r="I31" s="102"/>
      <c r="J31" s="15">
        <v>0.25</v>
      </c>
      <c r="K31" s="53">
        <v>0.25</v>
      </c>
      <c r="L31" s="107">
        <f t="shared" si="4"/>
        <v>0</v>
      </c>
      <c r="M31" s="107">
        <f t="shared" si="5"/>
        <v>0</v>
      </c>
      <c r="N31" s="107">
        <f t="shared" si="6"/>
        <v>0</v>
      </c>
      <c r="O31" s="107">
        <f t="shared" si="7"/>
        <v>0</v>
      </c>
      <c r="P31" s="165"/>
      <c r="Q31" s="165"/>
      <c r="R31" s="165"/>
      <c r="S31" s="165"/>
    </row>
    <row r="32" spans="1:19" s="20" customFormat="1" ht="13.5" customHeight="1">
      <c r="A32" s="139"/>
      <c r="B32" s="47" t="s">
        <v>47</v>
      </c>
      <c r="C32" s="69" t="s">
        <v>48</v>
      </c>
      <c r="D32" s="47" t="s">
        <v>49</v>
      </c>
      <c r="E32" s="73"/>
      <c r="F32" s="100"/>
      <c r="G32" s="101"/>
      <c r="H32" s="101"/>
      <c r="I32" s="102"/>
      <c r="J32" s="15">
        <v>0.25</v>
      </c>
      <c r="K32" s="53">
        <v>0.25</v>
      </c>
      <c r="L32" s="107">
        <f t="shared" si="4"/>
        <v>0</v>
      </c>
      <c r="M32" s="107">
        <f t="shared" si="5"/>
        <v>0</v>
      </c>
      <c r="N32" s="107">
        <f t="shared" si="6"/>
        <v>0</v>
      </c>
      <c r="O32" s="107">
        <f t="shared" si="7"/>
        <v>0</v>
      </c>
      <c r="P32" s="165"/>
      <c r="Q32" s="165"/>
      <c r="R32" s="165"/>
      <c r="S32" s="165"/>
    </row>
    <row r="33" spans="1:19" s="20" customFormat="1" ht="12.75" customHeight="1">
      <c r="A33" s="139" t="s">
        <v>50</v>
      </c>
      <c r="B33" s="47" t="s">
        <v>51</v>
      </c>
      <c r="C33" s="69" t="s">
        <v>39</v>
      </c>
      <c r="D33" s="47" t="s">
        <v>40</v>
      </c>
      <c r="E33" s="46" t="s">
        <v>14</v>
      </c>
      <c r="F33" s="100"/>
      <c r="G33" s="101"/>
      <c r="H33" s="101"/>
      <c r="I33" s="102"/>
      <c r="J33" s="70">
        <v>0.25</v>
      </c>
      <c r="K33" s="71">
        <v>0.25</v>
      </c>
      <c r="L33" s="107">
        <f t="shared" si="4"/>
        <v>0</v>
      </c>
      <c r="M33" s="107">
        <f t="shared" si="5"/>
        <v>0</v>
      </c>
      <c r="N33" s="107">
        <f t="shared" si="6"/>
        <v>0</v>
      </c>
      <c r="O33" s="107">
        <f t="shared" si="7"/>
        <v>0</v>
      </c>
      <c r="P33" s="165">
        <f>SUM(L33:L36)</f>
        <v>0</v>
      </c>
      <c r="Q33" s="165">
        <f>SUM(M33:M36)</f>
        <v>0</v>
      </c>
      <c r="R33" s="165">
        <f>SUM(N33:N36)</f>
        <v>0</v>
      </c>
      <c r="S33" s="165">
        <f>SUM(O33:O36)</f>
        <v>0</v>
      </c>
    </row>
    <row r="34" spans="1:19" s="20" customFormat="1" ht="12.75">
      <c r="A34" s="139"/>
      <c r="B34" s="47" t="s">
        <v>52</v>
      </c>
      <c r="C34" s="69" t="s">
        <v>42</v>
      </c>
      <c r="D34" s="47" t="s">
        <v>43</v>
      </c>
      <c r="E34" s="46"/>
      <c r="F34" s="100"/>
      <c r="G34" s="101"/>
      <c r="H34" s="101"/>
      <c r="I34" s="102"/>
      <c r="J34" s="15">
        <v>0.25</v>
      </c>
      <c r="K34" s="53">
        <v>0.25</v>
      </c>
      <c r="L34" s="107">
        <f t="shared" si="4"/>
        <v>0</v>
      </c>
      <c r="M34" s="107">
        <f t="shared" si="5"/>
        <v>0</v>
      </c>
      <c r="N34" s="107">
        <f t="shared" si="6"/>
        <v>0</v>
      </c>
      <c r="O34" s="107">
        <f t="shared" si="7"/>
        <v>0</v>
      </c>
      <c r="P34" s="165"/>
      <c r="Q34" s="165"/>
      <c r="R34" s="165"/>
      <c r="S34" s="165"/>
    </row>
    <row r="35" spans="1:23" s="20" customFormat="1" ht="12.75">
      <c r="A35" s="139"/>
      <c r="B35" s="47" t="s">
        <v>53</v>
      </c>
      <c r="C35" s="69" t="s">
        <v>45</v>
      </c>
      <c r="D35" s="47" t="s">
        <v>46</v>
      </c>
      <c r="E35" s="46"/>
      <c r="F35" s="100"/>
      <c r="G35" s="101"/>
      <c r="H35" s="101"/>
      <c r="I35" s="102"/>
      <c r="J35" s="15">
        <v>0.25</v>
      </c>
      <c r="K35" s="53">
        <v>0.25</v>
      </c>
      <c r="L35" s="107">
        <f t="shared" si="4"/>
        <v>0</v>
      </c>
      <c r="M35" s="107">
        <f t="shared" si="5"/>
        <v>0</v>
      </c>
      <c r="N35" s="107">
        <f t="shared" si="6"/>
        <v>0</v>
      </c>
      <c r="O35" s="107">
        <f t="shared" si="7"/>
        <v>0</v>
      </c>
      <c r="P35" s="165"/>
      <c r="Q35" s="165"/>
      <c r="R35" s="165"/>
      <c r="S35" s="165"/>
      <c r="W35" s="87"/>
    </row>
    <row r="36" spans="1:19" s="20" customFormat="1" ht="13.5" customHeight="1">
      <c r="A36" s="140"/>
      <c r="B36" s="52" t="s">
        <v>54</v>
      </c>
      <c r="C36" s="113" t="s">
        <v>48</v>
      </c>
      <c r="D36" s="114" t="s">
        <v>49</v>
      </c>
      <c r="E36" s="57"/>
      <c r="F36" s="115"/>
      <c r="G36" s="103"/>
      <c r="H36" s="103"/>
      <c r="I36" s="104"/>
      <c r="J36" s="58">
        <v>0.25</v>
      </c>
      <c r="K36" s="59">
        <v>0.25</v>
      </c>
      <c r="L36" s="107">
        <f t="shared" si="4"/>
        <v>0</v>
      </c>
      <c r="M36" s="107">
        <f t="shared" si="5"/>
        <v>0</v>
      </c>
      <c r="N36" s="107">
        <f t="shared" si="6"/>
        <v>0</v>
      </c>
      <c r="O36" s="107">
        <f t="shared" si="7"/>
        <v>0</v>
      </c>
      <c r="P36" s="165"/>
      <c r="Q36" s="165"/>
      <c r="R36" s="165"/>
      <c r="S36" s="165"/>
    </row>
    <row r="37" spans="4:9" s="20" customFormat="1" ht="13.5" thickBot="1">
      <c r="D37" s="21"/>
      <c r="E37" s="21"/>
      <c r="F37" s="19"/>
      <c r="G37" s="19"/>
      <c r="H37" s="19"/>
      <c r="I37" s="19"/>
    </row>
    <row r="38" spans="4:7" s="8" customFormat="1" ht="14.25" customHeight="1" thickBot="1">
      <c r="D38" s="88" t="s">
        <v>66</v>
      </c>
      <c r="E38" s="45"/>
      <c r="F38" s="163">
        <f>ROUND(SUM(G44:J44),3)</f>
        <v>0</v>
      </c>
      <c r="G38" s="164"/>
    </row>
    <row r="39" s="8" customFormat="1" ht="4.5" customHeight="1"/>
    <row r="40" spans="4:9" s="8" customFormat="1" ht="37.5" customHeight="1">
      <c r="D40" s="116" t="s">
        <v>67</v>
      </c>
      <c r="E40" s="116"/>
      <c r="F40" s="116"/>
      <c r="G40" s="116"/>
      <c r="H40" s="116"/>
      <c r="I40" s="116"/>
    </row>
    <row r="41" spans="1:14" s="23" customFormat="1" ht="11.25" customHeight="1" hidden="1">
      <c r="A41" s="22"/>
      <c r="B41" s="22"/>
      <c r="C41" s="22"/>
      <c r="D41" s="22"/>
      <c r="E41" s="22"/>
      <c r="F41" s="22" t="s">
        <v>6</v>
      </c>
      <c r="G41" s="19">
        <v>12</v>
      </c>
      <c r="H41" s="19"/>
      <c r="I41" s="19">
        <v>24</v>
      </c>
      <c r="J41" s="19"/>
      <c r="K41" s="19"/>
      <c r="L41" s="19"/>
      <c r="M41" s="19"/>
      <c r="N41" s="19"/>
    </row>
    <row r="42" spans="4:10" s="1" customFormat="1" ht="11.25" customHeight="1" hidden="1">
      <c r="D42" s="17"/>
      <c r="E42" s="17"/>
      <c r="F42" s="17" t="s">
        <v>7</v>
      </c>
      <c r="G42" s="90">
        <f>PRODUCT(P$16:P22)*F23+SUM(P29:P36)</f>
        <v>0</v>
      </c>
      <c r="H42" s="90">
        <f>PRODUCT(Q$16:Q22)*G23+SUM(Q29:Q36)</f>
        <v>0</v>
      </c>
      <c r="I42" s="90">
        <f>PRODUCT(R$16:R22)*H23+SUM(R29:R36)</f>
        <v>0</v>
      </c>
      <c r="J42" s="90">
        <f>PRODUCT(S$16:S22)*I23+SUM(S29:S36)</f>
        <v>0</v>
      </c>
    </row>
    <row r="43" spans="6:10" s="1" customFormat="1" ht="11.25" customHeight="1" hidden="1">
      <c r="F43" s="17" t="s">
        <v>8</v>
      </c>
      <c r="G43" s="90">
        <f>G42*J$15</f>
        <v>0</v>
      </c>
      <c r="H43" s="90">
        <f>H42*J$15</f>
        <v>0</v>
      </c>
      <c r="I43" s="90">
        <f>I42*K$15</f>
        <v>0</v>
      </c>
      <c r="J43" s="90">
        <f>J42*K$15</f>
        <v>0</v>
      </c>
    </row>
    <row r="44" spans="4:10" s="1" customFormat="1" ht="11.25" customHeight="1" hidden="1">
      <c r="D44" s="17"/>
      <c r="E44" s="17"/>
      <c r="F44" s="17" t="s">
        <v>9</v>
      </c>
      <c r="G44" s="90">
        <f>(G43*G41+H43)/G41</f>
        <v>0</v>
      </c>
      <c r="H44" s="90"/>
      <c r="I44" s="90">
        <f>(I43*I41+J43)/I41</f>
        <v>0</v>
      </c>
      <c r="J44" s="90"/>
    </row>
    <row r="45" spans="4:5" s="1" customFormat="1" ht="12.75" customHeight="1">
      <c r="D45" s="17"/>
      <c r="E45" s="17"/>
    </row>
  </sheetData>
  <sheetProtection password="FB4F" sheet="1" objects="1" scenarios="1" selectLockedCells="1"/>
  <mergeCells count="66">
    <mergeCell ref="S29:S32"/>
    <mergeCell ref="P26:S26"/>
    <mergeCell ref="P33:P36"/>
    <mergeCell ref="Q33:Q36"/>
    <mergeCell ref="R27:S27"/>
    <mergeCell ref="S33:S36"/>
    <mergeCell ref="P27:Q27"/>
    <mergeCell ref="J26:K26"/>
    <mergeCell ref="S16:S19"/>
    <mergeCell ref="Q16:Q19"/>
    <mergeCell ref="P16:P19"/>
    <mergeCell ref="P20:P22"/>
    <mergeCell ref="R16:R19"/>
    <mergeCell ref="Q20:Q22"/>
    <mergeCell ref="R20:R22"/>
    <mergeCell ref="S20:S22"/>
    <mergeCell ref="L26:O26"/>
    <mergeCell ref="F38:G38"/>
    <mergeCell ref="L27:M27"/>
    <mergeCell ref="N27:O27"/>
    <mergeCell ref="R33:R36"/>
    <mergeCell ref="P29:P32"/>
    <mergeCell ref="Q29:Q32"/>
    <mergeCell ref="R29:R32"/>
    <mergeCell ref="A6:B6"/>
    <mergeCell ref="A7:B7"/>
    <mergeCell ref="A8:B8"/>
    <mergeCell ref="A9:B9"/>
    <mergeCell ref="A2:B2"/>
    <mergeCell ref="A3:B3"/>
    <mergeCell ref="A4:B4"/>
    <mergeCell ref="A5:B5"/>
    <mergeCell ref="A16:A19"/>
    <mergeCell ref="A10:B10"/>
    <mergeCell ref="F13:I13"/>
    <mergeCell ref="E13:E15"/>
    <mergeCell ref="C10:I10"/>
    <mergeCell ref="B13:B14"/>
    <mergeCell ref="C13:C14"/>
    <mergeCell ref="A20:A22"/>
    <mergeCell ref="F26:I26"/>
    <mergeCell ref="H27:I27"/>
    <mergeCell ref="A33:A36"/>
    <mergeCell ref="A29:A32"/>
    <mergeCell ref="E26:E28"/>
    <mergeCell ref="B26:B27"/>
    <mergeCell ref="C26:C27"/>
    <mergeCell ref="F27:G27"/>
    <mergeCell ref="C2:I2"/>
    <mergeCell ref="C3:I3"/>
    <mergeCell ref="C4:I4"/>
    <mergeCell ref="C5:I5"/>
    <mergeCell ref="C6:I6"/>
    <mergeCell ref="C7:I7"/>
    <mergeCell ref="C8:I8"/>
    <mergeCell ref="C9:I9"/>
    <mergeCell ref="D40:I40"/>
    <mergeCell ref="P13:S13"/>
    <mergeCell ref="R14:S14"/>
    <mergeCell ref="F14:G14"/>
    <mergeCell ref="H14:I14"/>
    <mergeCell ref="P14:Q14"/>
    <mergeCell ref="J13:K13"/>
    <mergeCell ref="L13:O13"/>
    <mergeCell ref="L14:M14"/>
    <mergeCell ref="N14:O14"/>
  </mergeCells>
  <dataValidations count="2">
    <dataValidation type="custom" operator="greaterThanOrEqual" allowBlank="1" showInputMessage="1" showErrorMessage="1" errorTitle="Chybně zadaná cena" error="Cena je desetinné číslo větší nebo rovné 0 s tím, že nesmí obsahovat více než 3 desetinná místa." sqref="F23:I23 F29:I36">
      <formula1>IF(ISNUMBER(F23),AND(F23=ROUND(F23,3),F23&gt;=0),FALSE)</formula1>
    </dataValidation>
    <dataValidation type="custom" operator="greaterThanOrEqual" allowBlank="1" showInputMessage="1" showErrorMessage="1" errorTitle="Chybně zadaný koeficient" error="Koeficient je desetinné číslo větší než 0 s tím, že nesmí obsahovat více než 3 desetinná místa." sqref="F21:I22 F19:I19 F16:I17">
      <formula1>IF(ISNUMBER(F21),AND(F21=ROUND(F21,3),F21&gt;0),FALSE)</formula1>
    </dataValidation>
  </dataValidations>
  <printOptions/>
  <pageMargins left="0.75" right="0.75" top="1" bottom="1" header="0.8" footer="0.4921259845"/>
  <pageSetup fitToHeight="1" fitToWidth="1" horizontalDpi="600" verticalDpi="600" orientation="portrait" paperSize="8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Katalogový list SHH001-A, verze 2008-03-06</dc:title>
  <dc:subject/>
  <dc:creator/>
  <cp:keywords/>
  <dc:description/>
  <cp:lastModifiedBy>stepnicka</cp:lastModifiedBy>
  <cp:lastPrinted>2011-09-05T11:02:30Z</cp:lastPrinted>
  <dcterms:created xsi:type="dcterms:W3CDTF">1900-12-31T23:00:00Z</dcterms:created>
  <dcterms:modified xsi:type="dcterms:W3CDTF">2011-10-25T15:21:38Z</dcterms:modified>
  <cp:category/>
  <cp:version/>
  <cp:contentType/>
  <cp:contentStatus/>
</cp:coreProperties>
</file>