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8760"/>
  </bookViews>
  <sheets>
    <sheet name="Přehled realizovaných projektů" sheetId="1" r:id="rId1"/>
  </sheets>
  <externalReferences>
    <externalReference r:id="rId2"/>
  </externalReferences>
  <definedNames>
    <definedName name="_xlnm._FilterDatabase" localSheetId="0" hidden="1">'Přehled realizovaných projektů'!$A$3:$H$23</definedName>
  </definedNames>
  <calcPr calcId="145621" iterateDelta="1E-4"/>
</workbook>
</file>

<file path=xl/calcChain.xml><?xml version="1.0" encoding="utf-8"?>
<calcChain xmlns="http://schemas.openxmlformats.org/spreadsheetml/2006/main">
  <c r="G28" i="1" l="1"/>
  <c r="F28" i="1"/>
  <c r="E28" i="1"/>
  <c r="H28" i="1" s="1"/>
  <c r="D28" i="1"/>
  <c r="C28" i="1"/>
  <c r="B28" i="1"/>
  <c r="A28" i="1"/>
  <c r="G27" i="1"/>
  <c r="F27" i="1"/>
  <c r="E27" i="1"/>
  <c r="H27" i="1" s="1"/>
  <c r="D27" i="1"/>
  <c r="C27" i="1"/>
  <c r="B27" i="1"/>
  <c r="A27" i="1"/>
  <c r="G26" i="1"/>
  <c r="F26" i="1"/>
  <c r="E26" i="1"/>
  <c r="H26" i="1" s="1"/>
  <c r="D26" i="1"/>
  <c r="C26" i="1"/>
  <c r="B26" i="1"/>
  <c r="A26" i="1"/>
  <c r="G25" i="1"/>
  <c r="F25" i="1"/>
  <c r="E25" i="1"/>
  <c r="H25" i="1" s="1"/>
  <c r="D25" i="1"/>
  <c r="C25" i="1"/>
  <c r="B25" i="1"/>
  <c r="A25" i="1"/>
  <c r="G24" i="1"/>
  <c r="F24" i="1"/>
  <c r="E24" i="1"/>
  <c r="H24" i="1" s="1"/>
  <c r="D24" i="1"/>
  <c r="C24" i="1"/>
  <c r="B24" i="1"/>
  <c r="A24" i="1"/>
  <c r="G23" i="1"/>
  <c r="F23" i="1"/>
  <c r="E23" i="1"/>
  <c r="H23" i="1" s="1"/>
  <c r="D23" i="1"/>
  <c r="C23" i="1"/>
  <c r="B23" i="1"/>
  <c r="A23" i="1"/>
  <c r="G22" i="1"/>
  <c r="F22" i="1"/>
  <c r="E22" i="1"/>
  <c r="H22" i="1" s="1"/>
  <c r="D22" i="1"/>
  <c r="C22" i="1"/>
  <c r="B22" i="1"/>
  <c r="A22" i="1"/>
  <c r="G21" i="1"/>
  <c r="F21" i="1"/>
  <c r="E21" i="1"/>
  <c r="H21" i="1" s="1"/>
  <c r="D21" i="1"/>
  <c r="C21" i="1"/>
  <c r="B21" i="1"/>
  <c r="A21" i="1"/>
  <c r="G20" i="1"/>
  <c r="F20" i="1"/>
  <c r="E20" i="1"/>
  <c r="H20" i="1" s="1"/>
  <c r="D20" i="1"/>
  <c r="C20" i="1"/>
  <c r="B20" i="1"/>
  <c r="A20" i="1"/>
  <c r="G19" i="1"/>
  <c r="F19" i="1"/>
  <c r="E19" i="1"/>
  <c r="H19" i="1" s="1"/>
  <c r="D19" i="1"/>
  <c r="C19" i="1"/>
  <c r="B19" i="1"/>
  <c r="A19" i="1"/>
  <c r="G18" i="1"/>
  <c r="F18" i="1"/>
  <c r="E18" i="1"/>
  <c r="H18" i="1" s="1"/>
  <c r="D18" i="1"/>
  <c r="C18" i="1"/>
  <c r="B18" i="1"/>
  <c r="A18" i="1"/>
  <c r="G17" i="1"/>
  <c r="F17" i="1"/>
  <c r="E17" i="1"/>
  <c r="H17" i="1" s="1"/>
  <c r="D17" i="1"/>
  <c r="C17" i="1"/>
  <c r="B17" i="1"/>
  <c r="A17" i="1"/>
  <c r="G16" i="1"/>
  <c r="F16" i="1"/>
  <c r="E16" i="1"/>
  <c r="H16" i="1" s="1"/>
  <c r="D16" i="1"/>
  <c r="C16" i="1"/>
  <c r="B16" i="1"/>
  <c r="A16" i="1"/>
  <c r="G15" i="1"/>
  <c r="F15" i="1"/>
  <c r="E15" i="1"/>
  <c r="H15" i="1" s="1"/>
  <c r="D15" i="1"/>
  <c r="C15" i="1"/>
  <c r="B15" i="1"/>
  <c r="A15" i="1"/>
  <c r="G14" i="1"/>
  <c r="F14" i="1"/>
  <c r="E14" i="1"/>
  <c r="H14" i="1" s="1"/>
  <c r="D14" i="1"/>
  <c r="C14" i="1"/>
  <c r="B14" i="1"/>
  <c r="A14" i="1"/>
  <c r="G13" i="1"/>
  <c r="F13" i="1"/>
  <c r="E13" i="1"/>
  <c r="H13" i="1" s="1"/>
  <c r="D13" i="1"/>
  <c r="C13" i="1"/>
  <c r="B13" i="1"/>
  <c r="A13" i="1"/>
  <c r="G12" i="1"/>
  <c r="F12" i="1"/>
  <c r="E12" i="1"/>
  <c r="H12" i="1" s="1"/>
  <c r="D12" i="1"/>
  <c r="C12" i="1"/>
  <c r="B12" i="1"/>
  <c r="A12" i="1"/>
  <c r="G11" i="1"/>
  <c r="F11" i="1"/>
  <c r="E11" i="1"/>
  <c r="H11" i="1" s="1"/>
  <c r="D11" i="1"/>
  <c r="C11" i="1"/>
  <c r="B11" i="1"/>
  <c r="A11" i="1"/>
  <c r="G10" i="1"/>
  <c r="F10" i="1"/>
  <c r="E10" i="1"/>
  <c r="H10" i="1" s="1"/>
  <c r="D10" i="1"/>
  <c r="C10" i="1"/>
  <c r="B10" i="1"/>
  <c r="A10" i="1"/>
  <c r="G9" i="1"/>
  <c r="F9" i="1"/>
  <c r="E9" i="1"/>
  <c r="H9" i="1" s="1"/>
  <c r="D9" i="1"/>
  <c r="C9" i="1"/>
  <c r="B9" i="1"/>
  <c r="A9" i="1"/>
  <c r="G8" i="1"/>
  <c r="F8" i="1"/>
  <c r="E8" i="1"/>
  <c r="H8" i="1" s="1"/>
  <c r="D8" i="1"/>
  <c r="C8" i="1"/>
  <c r="B8" i="1"/>
  <c r="A8" i="1"/>
  <c r="G7" i="1"/>
  <c r="F7" i="1"/>
  <c r="E7" i="1"/>
  <c r="H7" i="1" s="1"/>
  <c r="D7" i="1"/>
  <c r="C7" i="1"/>
  <c r="B7" i="1"/>
  <c r="A7" i="1"/>
  <c r="G6" i="1"/>
  <c r="F6" i="1"/>
  <c r="E6" i="1"/>
  <c r="H6" i="1" s="1"/>
  <c r="D6" i="1"/>
  <c r="C6" i="1"/>
  <c r="B6" i="1"/>
  <c r="A6" i="1"/>
  <c r="G5" i="1"/>
  <c r="F5" i="1"/>
  <c r="E5" i="1"/>
  <c r="H5" i="1" s="1"/>
  <c r="D5" i="1"/>
  <c r="C5" i="1"/>
  <c r="B5" i="1"/>
  <c r="A5" i="1"/>
  <c r="G4" i="1"/>
  <c r="F4" i="1"/>
  <c r="E4" i="1"/>
  <c r="H4" i="1" s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<sst xmlns="http://schemas.openxmlformats.org/spreadsheetml/2006/main" count="9" uniqueCount="9">
  <si>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Přehled realizovaných projektů</t>
  </si>
  <si>
    <t>Evidenční č. projektu</t>
  </si>
  <si>
    <t>Název žadatele</t>
  </si>
  <si>
    <t>Název projektu</t>
  </si>
  <si>
    <t>Opatření (Akce)</t>
  </si>
  <si>
    <t>Požadovaný příspěvek</t>
  </si>
  <si>
    <t>Spolufinancování</t>
  </si>
  <si>
    <t>Celková hodnota projektu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</si>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</sst>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6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9" fontId="2" fillId="0" borderId="9" xfId="1" applyFont="1" applyBorder="1" applyAlignment="1">
      <alignment horizontal="center" vertical="center" wrapText="1"/>
    </xf>
    <xf numFmtId="0" fontId="2" fillId="0" borderId="0" xfId="0" applyFont="1" applyFill="1"/>
    <xf numFmtId="164" fontId="2" fillId="0" borderId="0" xfId="0" applyNumberFormat="1" applyFo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LECNY/EIF/EIF%202013/D%20a%20t%20a%20b%20&#225;%20z%20e%20projekt&#367;%20ro&#269;n&#237;ho%20programu_E%20I%20F%20%202%200%201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chozí žádosti (form, VK)"/>
      <sheetName val="Výsledky form hodnocení"/>
      <sheetName val="Přehled realizovaných projektů"/>
      <sheetName val="Základní přehled"/>
      <sheetName val="Platby"/>
    </sheetNames>
    <sheetDataSet>
      <sheetData sheetId="0">
        <row r="3">
          <cell r="B3" t="str">
            <v>EIF 2013-01</v>
          </cell>
          <cell r="D3" t="str">
            <v>Výzkumný ústav práce a sociálních věcí, v.v.i.</v>
          </cell>
          <cell r="F3" t="str">
            <v>Indikátory integrace cizinců z třetích zemí v ČR a začlenění ruské komunity do většinové společnosti</v>
          </cell>
          <cell r="H3">
            <v>4</v>
          </cell>
          <cell r="AX3">
            <v>912000</v>
          </cell>
          <cell r="AY3">
            <v>304226</v>
          </cell>
          <cell r="AZ3">
            <v>1216226</v>
          </cell>
        </row>
        <row r="4">
          <cell r="B4" t="str">
            <v>EIF 2013-02</v>
          </cell>
          <cell r="D4" t="str">
            <v>Výzkumný ústav práce a sociálních věcí, v.v.i.</v>
          </cell>
          <cell r="F4" t="str">
            <v>Průzkum veřejného mínění cizinců z třetích zemí o otázkách integrace a jejich náhledů na majoritní společnost a život v ní</v>
          </cell>
          <cell r="H4">
            <v>8</v>
          </cell>
          <cell r="AX4">
            <v>1043000</v>
          </cell>
          <cell r="AY4">
            <v>348963</v>
          </cell>
          <cell r="AZ4">
            <v>1391963</v>
          </cell>
        </row>
        <row r="9">
          <cell r="B9" t="str">
            <v>EIF 2013-07</v>
          </cell>
          <cell r="D9" t="str">
            <v>Jihomoravský kraj</v>
          </cell>
          <cell r="F9" t="str">
            <v>Jihomoravské regionální centrum na podporu integrace cizinců 2014</v>
          </cell>
          <cell r="H9">
            <v>1</v>
          </cell>
          <cell r="AX9">
            <v>6490000</v>
          </cell>
          <cell r="AY9">
            <v>2163635</v>
          </cell>
          <cell r="AZ9">
            <v>8653635</v>
          </cell>
        </row>
        <row r="12">
          <cell r="B12" t="str">
            <v>EIF 2013-10</v>
          </cell>
          <cell r="D12" t="str">
            <v>Integrační centrum Praha, o.p.s.</v>
          </cell>
          <cell r="F12" t="str">
            <v>Integrační centrum Praha III</v>
          </cell>
          <cell r="H12">
            <v>1</v>
          </cell>
          <cell r="AX12">
            <v>12228000</v>
          </cell>
          <cell r="AY12">
            <v>4076634</v>
          </cell>
          <cell r="AZ12">
            <v>16304634</v>
          </cell>
        </row>
        <row r="13">
          <cell r="B13" t="str">
            <v>EIF 2013-11</v>
          </cell>
          <cell r="D13" t="str">
            <v>Diecézní katolická charita Hradec Králové</v>
          </cell>
          <cell r="F13" t="str">
            <v>Integrační centrum pro cizince</v>
          </cell>
          <cell r="H13">
            <v>1</v>
          </cell>
          <cell r="AX13">
            <v>4201000</v>
          </cell>
          <cell r="AY13">
            <v>1400396</v>
          </cell>
          <cell r="AZ13">
            <v>5601396</v>
          </cell>
        </row>
        <row r="14">
          <cell r="B14" t="str">
            <v>EIF 2013-12</v>
          </cell>
          <cell r="D14" t="str">
            <v>Sdružení pro integraci a migraci, o.s.</v>
          </cell>
          <cell r="F14" t="str">
            <v>Pomocná ruka V</v>
          </cell>
          <cell r="H14">
            <v>7</v>
          </cell>
          <cell r="AX14">
            <v>941000</v>
          </cell>
          <cell r="AY14">
            <v>314602</v>
          </cell>
          <cell r="AZ14">
            <v>1255602</v>
          </cell>
        </row>
        <row r="16">
          <cell r="B16" t="str">
            <v>EIF 2013-14</v>
          </cell>
          <cell r="D16" t="str">
            <v>Občanské sdružení Slovo 21</v>
          </cell>
          <cell r="F16" t="str">
            <v>Posílení mezikulturních kompetencí pracovníků veřejné správy</v>
          </cell>
          <cell r="H16">
            <v>6</v>
          </cell>
          <cell r="AX16">
            <v>886000</v>
          </cell>
          <cell r="AY16">
            <v>296178</v>
          </cell>
          <cell r="AZ16">
            <v>1182178</v>
          </cell>
        </row>
        <row r="17">
          <cell r="B17" t="str">
            <v>EIF 2013-15</v>
          </cell>
          <cell r="D17" t="str">
            <v>Občanské sdružení Slovo 21</v>
          </cell>
          <cell r="F17" t="str">
            <v>Vítejte v České republice II</v>
          </cell>
          <cell r="H17">
            <v>7</v>
          </cell>
          <cell r="AX17">
            <v>1278000</v>
          </cell>
          <cell r="AY17">
            <v>428147</v>
          </cell>
          <cell r="AZ17">
            <v>1706147</v>
          </cell>
        </row>
        <row r="19">
          <cell r="B19" t="str">
            <v>EIF 2013-17</v>
          </cell>
          <cell r="D19" t="str">
            <v>Občanské sdružení Slovo 21</v>
          </cell>
          <cell r="F19" t="str">
            <v>SLOVO – informativní bulletin pro cizince a o cizincích</v>
          </cell>
          <cell r="H19">
            <v>3</v>
          </cell>
          <cell r="AX19">
            <v>1046000</v>
          </cell>
          <cell r="AY19">
            <v>349686</v>
          </cell>
          <cell r="AZ19">
            <v>1395686</v>
          </cell>
        </row>
        <row r="20">
          <cell r="B20" t="str">
            <v>EIF 2013-18</v>
          </cell>
          <cell r="D20" t="str">
            <v>Občanské sdružení Slovo 21</v>
          </cell>
          <cell r="F20" t="str">
            <v>Rodina Odvedle 2014</v>
          </cell>
          <cell r="H20">
            <v>3</v>
          </cell>
          <cell r="AX20">
            <v>861000</v>
          </cell>
          <cell r="AY20">
            <v>288715</v>
          </cell>
          <cell r="AZ20">
            <v>1149715</v>
          </cell>
        </row>
        <row r="21">
          <cell r="B21" t="str">
            <v>EIF 2013-19</v>
          </cell>
          <cell r="D21" t="str">
            <v>META o.s. – Sdružení pro příležitosti mladých migrantů</v>
          </cell>
          <cell r="F21" t="str">
            <v>Program na podporu pedagogických pracovníků při práci se žáky cizinci VI</v>
          </cell>
          <cell r="H21">
            <v>6</v>
          </cell>
          <cell r="AX21">
            <v>2078000</v>
          </cell>
          <cell r="AY21">
            <v>693534</v>
          </cell>
          <cell r="AZ21">
            <v>2771534</v>
          </cell>
        </row>
        <row r="24">
          <cell r="B24" t="str">
            <v>EIF 2013-22</v>
          </cell>
          <cell r="D24" t="str">
            <v>InBáze, o.s.</v>
          </cell>
          <cell r="F24" t="str">
            <v>Asistenční služby pro migranty InBáze IV.</v>
          </cell>
          <cell r="H24">
            <v>7</v>
          </cell>
          <cell r="AX24">
            <v>2965000</v>
          </cell>
          <cell r="AY24">
            <v>989345</v>
          </cell>
          <cell r="AZ24">
            <v>3954345</v>
          </cell>
        </row>
        <row r="27">
          <cell r="B27" t="str">
            <v>EIF 2013-25</v>
          </cell>
          <cell r="D27" t="str">
            <v>Poradna pro integraci o.s.</v>
          </cell>
          <cell r="F27" t="str">
            <v>Barevná planeta XV.</v>
          </cell>
          <cell r="H27">
            <v>3</v>
          </cell>
          <cell r="AX27">
            <v>971000</v>
          </cell>
          <cell r="AY27">
            <v>324945</v>
          </cell>
          <cell r="AZ27">
            <v>1295945</v>
          </cell>
        </row>
        <row r="28">
          <cell r="B28" t="str">
            <v>EIF 2013-26</v>
          </cell>
          <cell r="D28" t="str">
            <v>Poradna pro integraci o.s.</v>
          </cell>
          <cell r="F28" t="str">
            <v>Centrum na podporu integrace cizinců v Ústeckém kraji</v>
          </cell>
          <cell r="H28">
            <v>1</v>
          </cell>
          <cell r="AX28">
            <v>8311000</v>
          </cell>
          <cell r="AY28">
            <v>2770652</v>
          </cell>
          <cell r="AZ28">
            <v>11081652</v>
          </cell>
        </row>
        <row r="29">
          <cell r="B29" t="str">
            <v>EIF 2013-27</v>
          </cell>
          <cell r="D29" t="str">
            <v>Poradna pro integraci o.s.</v>
          </cell>
          <cell r="F29" t="str">
            <v>Vzděláním k úspěšné integraci II</v>
          </cell>
          <cell r="H29">
            <v>2</v>
          </cell>
          <cell r="AX29">
            <v>521000</v>
          </cell>
          <cell r="AY29">
            <v>174131</v>
          </cell>
          <cell r="AZ29">
            <v>695131</v>
          </cell>
        </row>
        <row r="32">
          <cell r="B32" t="str">
            <v>EIF 2013-30</v>
          </cell>
          <cell r="D32" t="str">
            <v>Správa uprchlických zařízení MV</v>
          </cell>
          <cell r="F32" t="str">
            <v>Provoz Center na podporu integrace cizinců VIII</v>
          </cell>
          <cell r="H32">
            <v>1</v>
          </cell>
          <cell r="AX32">
            <v>18750000</v>
          </cell>
          <cell r="AY32">
            <v>6250000</v>
          </cell>
          <cell r="AZ32">
            <v>25000000</v>
          </cell>
        </row>
        <row r="40">
          <cell r="B40" t="str">
            <v>EIF 2013-38</v>
          </cell>
          <cell r="D40" t="str">
            <v>Centrum multikulturního vzdělávání, o.s.</v>
          </cell>
          <cell r="F40" t="str">
            <v>Nejste tady sami</v>
          </cell>
          <cell r="H40">
            <v>7</v>
          </cell>
          <cell r="AX40">
            <v>1243000</v>
          </cell>
          <cell r="AY40">
            <v>414700</v>
          </cell>
          <cell r="AZ40">
            <v>1657700</v>
          </cell>
        </row>
        <row r="44">
          <cell r="B44" t="str">
            <v>EIF 2013-42</v>
          </cell>
          <cell r="D44" t="str">
            <v>META o.p.s. – Společnost pro příležitosti mladých migrantů</v>
          </cell>
          <cell r="F44" t="str">
            <v>Téma dne: Škola, základ integrace</v>
          </cell>
          <cell r="H44">
            <v>3</v>
          </cell>
          <cell r="AX44">
            <v>932000</v>
          </cell>
          <cell r="AY44">
            <v>311842.99</v>
          </cell>
          <cell r="AZ44">
            <v>1243842.99</v>
          </cell>
        </row>
        <row r="48">
          <cell r="B48" t="str">
            <v>EIF 2013-46</v>
          </cell>
          <cell r="D48" t="str">
            <v>InBáze, o.s.</v>
          </cell>
          <cell r="F48" t="str">
            <v>Randez vous InBáze VII – setkávání tradic a kultur</v>
          </cell>
          <cell r="H48">
            <v>3</v>
          </cell>
          <cell r="AX48">
            <v>730000</v>
          </cell>
          <cell r="AY48">
            <v>243595</v>
          </cell>
          <cell r="AZ48">
            <v>973595</v>
          </cell>
        </row>
        <row r="51">
          <cell r="B51" t="str">
            <v>EIF 2013-49</v>
          </cell>
          <cell r="D51" t="str">
            <v>Centrum pro integraci cizinců, o.p.s.</v>
          </cell>
          <cell r="F51" t="str">
            <v>Společný kraj - s cizinci jako s našinci</v>
          </cell>
          <cell r="H51">
            <v>3</v>
          </cell>
          <cell r="AX51">
            <v>764000</v>
          </cell>
          <cell r="AY51">
            <v>254854</v>
          </cell>
          <cell r="AZ51">
            <v>1018854</v>
          </cell>
        </row>
        <row r="54">
          <cell r="B54" t="str">
            <v>EIF 2013-52</v>
          </cell>
          <cell r="D54" t="str">
            <v>Jihomoravský kraj</v>
          </cell>
          <cell r="F54" t="str">
            <v>Jihomoravské regionální centrum na podporu integrace cizinců 2015</v>
          </cell>
          <cell r="H54">
            <v>1</v>
          </cell>
          <cell r="AX54">
            <v>835000</v>
          </cell>
          <cell r="AY54">
            <v>279607</v>
          </cell>
          <cell r="AZ54">
            <v>1114607</v>
          </cell>
        </row>
        <row r="55">
          <cell r="B55" t="str">
            <v>EIF 2013-53</v>
          </cell>
          <cell r="D55" t="str">
            <v>Diecézní katolická charita Hradec Králové</v>
          </cell>
          <cell r="F55" t="str">
            <v>Integrační centrum pro cizince</v>
          </cell>
          <cell r="H55">
            <v>1</v>
          </cell>
          <cell r="AX55">
            <v>505000</v>
          </cell>
          <cell r="AY55">
            <v>168337</v>
          </cell>
          <cell r="AZ55">
            <v>673337</v>
          </cell>
        </row>
        <row r="56">
          <cell r="B56" t="str">
            <v>EIF 2013-54</v>
          </cell>
          <cell r="D56" t="str">
            <v>Správa uprchlických zařízení MV</v>
          </cell>
          <cell r="F56" t="str">
            <v>Provoz Center na podporu integrace cizinců IX.</v>
          </cell>
          <cell r="H56">
            <v>1</v>
          </cell>
          <cell r="AX56">
            <v>2517000</v>
          </cell>
          <cell r="AY56">
            <v>839000</v>
          </cell>
          <cell r="AZ56">
            <v>3356000</v>
          </cell>
        </row>
        <row r="57">
          <cell r="B57" t="str">
            <v>EIF 2013-55</v>
          </cell>
          <cell r="D57" t="str">
            <v>Integrační centrum Praha, o.p.s.</v>
          </cell>
          <cell r="F57" t="str">
            <v>Integrační centrum Praha IV</v>
          </cell>
          <cell r="H57">
            <v>1</v>
          </cell>
          <cell r="AX57">
            <v>1839000</v>
          </cell>
          <cell r="AY57">
            <v>613982</v>
          </cell>
          <cell r="AZ57">
            <v>2452982</v>
          </cell>
        </row>
        <row r="58">
          <cell r="B58" t="str">
            <v>EIF 2013-56</v>
          </cell>
          <cell r="D58" t="str">
            <v>Poradna pro integraci, z.ú.</v>
          </cell>
          <cell r="F58" t="str">
            <v xml:space="preserve">Centrum na podporu integrace cizinců v Ústeckém kraji </v>
          </cell>
          <cell r="H58">
            <v>1</v>
          </cell>
          <cell r="AX58">
            <v>298000</v>
          </cell>
          <cell r="AY58">
            <v>99334</v>
          </cell>
          <cell r="AZ58">
            <v>397334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8"/>
  <sheetViews>
    <sheetView tabSelected="1" zoomScale="85" zoomScaleNormal="100" workbookViewId="0">
      <selection activeCell="E24" sqref="E24"/>
    </sheetView>
  </sheetViews>
  <sheetFormatPr defaultRowHeight="14.25" x14ac:dyDescent="0.2"/>
  <cols>
    <col min="1" max="1" width="15.7109375" style="4" bestFit="1" customWidth="1"/>
    <col min="2" max="2" width="21.28515625" style="4" bestFit="1" customWidth="1"/>
    <col min="3" max="3" width="21.140625" style="4" bestFit="1" customWidth="1"/>
    <col min="4" max="4" width="14.42578125" style="4" bestFit="1" customWidth="1"/>
    <col min="5" max="5" width="18" style="4" bestFit="1" customWidth="1"/>
    <col min="6" max="6" width="20.28515625" style="4" bestFit="1" customWidth="1"/>
    <col min="7" max="7" width="23" style="4" bestFit="1" customWidth="1"/>
    <col min="8" max="8" width="7.7109375" style="4" bestFit="1" customWidth="1"/>
    <col min="9" max="9" width="21.7109375" style="4" customWidth="1"/>
    <col min="10" max="16384" width="9.140625" style="4"/>
  </cols>
  <sheetData>
    <row r="1" spans="1:9" ht="21" thickBo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9" x14ac:dyDescent="0.2">
      <c r="A2" s="5"/>
      <c r="B2" s="6"/>
      <c r="C2" s="6"/>
      <c r="D2" s="6"/>
      <c r="E2" s="6"/>
      <c r="F2" s="6"/>
      <c r="G2" s="6"/>
      <c r="H2" s="7"/>
    </row>
    <row r="3" spans="1:9" ht="30" x14ac:dyDescent="0.2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</row>
    <row r="4" spans="1:9" s="15" customFormat="1" ht="84" customHeight="1" x14ac:dyDescent="0.2">
      <c r="A4" s="11" t="str">
        <f>'[1]Příchozí žádosti (form, VK)'!B3</f>
        <v>EIF 2013-01</v>
      </c>
      <c r="B4" s="12" t="str">
        <f>'[1]Příchozí žádosti (form, VK)'!D3</f>
        <v>Výzkumný ústav práce a sociálních věcí, v.v.i.</v>
      </c>
      <c r="C4" s="12" t="str">
        <f>'[1]Příchozí žádosti (form, VK)'!F3</f>
        <v>Indikátory integrace cizinců z třetích zemí v ČR a začlenění ruské komunity do většinové společnosti</v>
      </c>
      <c r="D4" s="12">
        <f>'[1]Příchozí žádosti (form, VK)'!H3</f>
        <v>4</v>
      </c>
      <c r="E4" s="13">
        <f>'[1]Příchozí žádosti (form, VK)'!AX3</f>
        <v>912000</v>
      </c>
      <c r="F4" s="13">
        <f>'[1]Příchozí žádosti (form, VK)'!AY3</f>
        <v>304226</v>
      </c>
      <c r="G4" s="13">
        <f>'[1]Příchozí žádosti (form, VK)'!AZ3</f>
        <v>1216226</v>
      </c>
      <c r="H4" s="14">
        <f>E4/G4</f>
        <v>0.74986063445445172</v>
      </c>
    </row>
    <row r="5" spans="1:9" ht="99.75" x14ac:dyDescent="0.2">
      <c r="A5" s="11" t="str">
        <f>'[1]Příchozí žádosti (form, VK)'!B4</f>
        <v>EIF 2013-02</v>
      </c>
      <c r="B5" s="12" t="str">
        <f>'[1]Příchozí žádosti (form, VK)'!D4</f>
        <v>Výzkumný ústav práce a sociálních věcí, v.v.i.</v>
      </c>
      <c r="C5" s="12" t="str">
        <f>'[1]Příchozí žádosti (form, VK)'!F4</f>
        <v>Průzkum veřejného mínění cizinců z třetích zemí o otázkách integrace a jejich náhledů na majoritní společnost a život v ní</v>
      </c>
      <c r="D5" s="12">
        <f>'[1]Příchozí žádosti (form, VK)'!H4</f>
        <v>8</v>
      </c>
      <c r="E5" s="13">
        <f>'[1]Příchozí žádosti (form, VK)'!AX4</f>
        <v>1043000</v>
      </c>
      <c r="F5" s="13">
        <f>'[1]Příchozí žádosti (form, VK)'!AY4</f>
        <v>348963</v>
      </c>
      <c r="G5" s="13">
        <f>'[1]Příchozí žádosti (form, VK)'!AZ4</f>
        <v>1391963</v>
      </c>
      <c r="H5" s="14">
        <f>E5/G5</f>
        <v>0.7493015259744692</v>
      </c>
    </row>
    <row r="6" spans="1:9" ht="57" x14ac:dyDescent="0.2">
      <c r="A6" s="11" t="str">
        <f>'[1]Příchozí žádosti (form, VK)'!B9</f>
        <v>EIF 2013-07</v>
      </c>
      <c r="B6" s="12" t="str">
        <f>'[1]Příchozí žádosti (form, VK)'!D9</f>
        <v>Jihomoravský kraj</v>
      </c>
      <c r="C6" s="12" t="str">
        <f>'[1]Příchozí žádosti (form, VK)'!F9</f>
        <v>Jihomoravské regionální centrum na podporu integrace cizinců 2014</v>
      </c>
      <c r="D6" s="12">
        <f>'[1]Příchozí žádosti (form, VK)'!H9</f>
        <v>1</v>
      </c>
      <c r="E6" s="13">
        <f>'[1]Příchozí žádosti (form, VK)'!AX9</f>
        <v>6490000</v>
      </c>
      <c r="F6" s="13">
        <f>'[1]Příchozí žádosti (form, VK)'!AY9</f>
        <v>2163635</v>
      </c>
      <c r="G6" s="13">
        <f>'[1]Příchozí žádosti (form, VK)'!AZ9</f>
        <v>8653635</v>
      </c>
      <c r="H6" s="14">
        <f t="shared" ref="H6:H19" si="0">E6/G6</f>
        <v>0.74997385491761559</v>
      </c>
    </row>
    <row r="7" spans="1:9" ht="28.5" x14ac:dyDescent="0.2">
      <c r="A7" s="11" t="str">
        <f>'[1]Příchozí žádosti (form, VK)'!B12</f>
        <v>EIF 2013-10</v>
      </c>
      <c r="B7" s="12" t="str">
        <f>'[1]Příchozí žádosti (form, VK)'!D12</f>
        <v>Integrační centrum Praha, o.p.s.</v>
      </c>
      <c r="C7" s="12" t="str">
        <f>'[1]Příchozí žádosti (form, VK)'!F12</f>
        <v>Integrační centrum Praha III</v>
      </c>
      <c r="D7" s="12">
        <f>'[1]Příchozí žádosti (form, VK)'!H12</f>
        <v>1</v>
      </c>
      <c r="E7" s="13">
        <f>'[1]Příchozí žádosti (form, VK)'!AX12</f>
        <v>12228000</v>
      </c>
      <c r="F7" s="13">
        <f>'[1]Příchozí žádosti (form, VK)'!AY12</f>
        <v>4076634</v>
      </c>
      <c r="G7" s="13">
        <f>'[1]Příchozí žádosti (form, VK)'!AZ12</f>
        <v>16304634</v>
      </c>
      <c r="H7" s="14">
        <f t="shared" si="0"/>
        <v>0.74997083651187757</v>
      </c>
    </row>
    <row r="8" spans="1:9" ht="42.75" x14ac:dyDescent="0.2">
      <c r="A8" s="11" t="str">
        <f>'[1]Příchozí žádosti (form, VK)'!B13</f>
        <v>EIF 2013-11</v>
      </c>
      <c r="B8" s="12" t="str">
        <f>'[1]Příchozí žádosti (form, VK)'!D13</f>
        <v>Diecézní katolická charita Hradec Králové</v>
      </c>
      <c r="C8" s="12" t="str">
        <f>'[1]Příchozí žádosti (form, VK)'!F13</f>
        <v>Integrační centrum pro cizince</v>
      </c>
      <c r="D8" s="12">
        <f>'[1]Příchozí žádosti (form, VK)'!H13</f>
        <v>1</v>
      </c>
      <c r="E8" s="13">
        <f>'[1]Příchozí žádosti (form, VK)'!AX13</f>
        <v>4201000</v>
      </c>
      <c r="F8" s="13">
        <f>'[1]Příchozí žádosti (form, VK)'!AY13</f>
        <v>1400396</v>
      </c>
      <c r="G8" s="13">
        <f>'[1]Příchozí žádosti (form, VK)'!AZ13</f>
        <v>5601396</v>
      </c>
      <c r="H8" s="14">
        <f t="shared" si="0"/>
        <v>0.7499916092345551</v>
      </c>
    </row>
    <row r="9" spans="1:9" ht="42.75" x14ac:dyDescent="0.2">
      <c r="A9" s="11" t="str">
        <f>'[1]Příchozí žádosti (form, VK)'!B14</f>
        <v>EIF 2013-12</v>
      </c>
      <c r="B9" s="12" t="str">
        <f>'[1]Příchozí žádosti (form, VK)'!D14</f>
        <v>Sdružení pro integraci a migraci, o.s.</v>
      </c>
      <c r="C9" s="12" t="str">
        <f>'[1]Příchozí žádosti (form, VK)'!F14</f>
        <v>Pomocná ruka V</v>
      </c>
      <c r="D9" s="12">
        <f>'[1]Příchozí žádosti (form, VK)'!H14</f>
        <v>7</v>
      </c>
      <c r="E9" s="13">
        <f>'[1]Příchozí žádosti (form, VK)'!AX14</f>
        <v>941000</v>
      </c>
      <c r="F9" s="13">
        <f>'[1]Příchozí žádosti (form, VK)'!AY14</f>
        <v>314602</v>
      </c>
      <c r="G9" s="13">
        <f>'[1]Příchozí žádosti (form, VK)'!AZ14</f>
        <v>1255602</v>
      </c>
      <c r="H9" s="14">
        <f t="shared" si="0"/>
        <v>0.74944130385265395</v>
      </c>
    </row>
    <row r="10" spans="1:9" ht="71.25" x14ac:dyDescent="0.2">
      <c r="A10" s="11" t="str">
        <f>'[1]Příchozí žádosti (form, VK)'!B16</f>
        <v>EIF 2013-14</v>
      </c>
      <c r="B10" s="12" t="str">
        <f>'[1]Příchozí žádosti (form, VK)'!D16</f>
        <v>Občanské sdružení Slovo 21</v>
      </c>
      <c r="C10" s="12" t="str">
        <f>'[1]Příchozí žádosti (form, VK)'!F16</f>
        <v>Posílení mezikulturních kompetencí pracovníků veřejné správy</v>
      </c>
      <c r="D10" s="12">
        <f>'[1]Příchozí žádosti (form, VK)'!H16</f>
        <v>6</v>
      </c>
      <c r="E10" s="13">
        <f>'[1]Příchozí žádosti (form, VK)'!AX16</f>
        <v>886000</v>
      </c>
      <c r="F10" s="13">
        <f>'[1]Příchozí žádosti (form, VK)'!AY16</f>
        <v>296178</v>
      </c>
      <c r="G10" s="13">
        <f>'[1]Příchozí žádosti (form, VK)'!AZ16</f>
        <v>1182178</v>
      </c>
      <c r="H10" s="14">
        <f t="shared" si="0"/>
        <v>0.74946412469188228</v>
      </c>
    </row>
    <row r="11" spans="1:9" ht="28.5" x14ac:dyDescent="0.2">
      <c r="A11" s="11" t="str">
        <f>'[1]Příchozí žádosti (form, VK)'!B17</f>
        <v>EIF 2013-15</v>
      </c>
      <c r="B11" s="12" t="str">
        <f>'[1]Příchozí žádosti (form, VK)'!D17</f>
        <v>Občanské sdružení Slovo 21</v>
      </c>
      <c r="C11" s="12" t="str">
        <f>'[1]Příchozí žádosti (form, VK)'!F17</f>
        <v>Vítejte v České republice II</v>
      </c>
      <c r="D11" s="12">
        <f>'[1]Příchozí žádosti (form, VK)'!H17</f>
        <v>7</v>
      </c>
      <c r="E11" s="13">
        <f>'[1]Příchozí žádosti (form, VK)'!AX17</f>
        <v>1278000</v>
      </c>
      <c r="F11" s="13">
        <f>'[1]Příchozí žádosti (form, VK)'!AY17</f>
        <v>428147</v>
      </c>
      <c r="G11" s="13">
        <f>'[1]Příchozí žádosti (form, VK)'!AZ17</f>
        <v>1706147</v>
      </c>
      <c r="H11" s="14">
        <f t="shared" si="0"/>
        <v>0.7490562067629577</v>
      </c>
    </row>
    <row r="12" spans="1:9" ht="57" x14ac:dyDescent="0.2">
      <c r="A12" s="11" t="str">
        <f>'[1]Příchozí žádosti (form, VK)'!B19</f>
        <v>EIF 2013-17</v>
      </c>
      <c r="B12" s="12" t="str">
        <f>'[1]Příchozí žádosti (form, VK)'!D19</f>
        <v>Občanské sdružení Slovo 21</v>
      </c>
      <c r="C12" s="12" t="str">
        <f>'[1]Příchozí žádosti (form, VK)'!F19</f>
        <v>SLOVO – informativní bulletin pro cizince a o cizincích</v>
      </c>
      <c r="D12" s="12">
        <f>'[1]Příchozí žádosti (form, VK)'!H19</f>
        <v>3</v>
      </c>
      <c r="E12" s="13">
        <f>'[1]Příchozí žádosti (form, VK)'!AX19</f>
        <v>1046000</v>
      </c>
      <c r="F12" s="13">
        <f>'[1]Příchozí žádosti (form, VK)'!AY19</f>
        <v>349686</v>
      </c>
      <c r="G12" s="13">
        <f>'[1]Příchozí žádosti (form, VK)'!AZ19</f>
        <v>1395686</v>
      </c>
      <c r="H12" s="14">
        <f t="shared" si="0"/>
        <v>0.74945224069024119</v>
      </c>
    </row>
    <row r="13" spans="1:9" ht="28.5" x14ac:dyDescent="0.2">
      <c r="A13" s="11" t="str">
        <f>'[1]Příchozí žádosti (form, VK)'!B20</f>
        <v>EIF 2013-18</v>
      </c>
      <c r="B13" s="12" t="str">
        <f>'[1]Příchozí žádosti (form, VK)'!D20</f>
        <v>Občanské sdružení Slovo 21</v>
      </c>
      <c r="C13" s="12" t="str">
        <f>'[1]Příchozí žádosti (form, VK)'!F20</f>
        <v>Rodina Odvedle 2014</v>
      </c>
      <c r="D13" s="12">
        <f>'[1]Příchozí žádosti (form, VK)'!H20</f>
        <v>3</v>
      </c>
      <c r="E13" s="13">
        <f>'[1]Příchozí žádosti (form, VK)'!AX20</f>
        <v>861000</v>
      </c>
      <c r="F13" s="13">
        <f>'[1]Příchozí žádosti (form, VK)'!AY20</f>
        <v>288715</v>
      </c>
      <c r="G13" s="13">
        <f>'[1]Příchozí žádosti (form, VK)'!AZ20</f>
        <v>1149715</v>
      </c>
      <c r="H13" s="14">
        <f t="shared" si="0"/>
        <v>0.74888124448232818</v>
      </c>
    </row>
    <row r="14" spans="1:9" ht="57" x14ac:dyDescent="0.2">
      <c r="A14" s="11" t="str">
        <f>'[1]Příchozí žádosti (form, VK)'!B21</f>
        <v>EIF 2013-19</v>
      </c>
      <c r="B14" s="12" t="str">
        <f>'[1]Příchozí žádosti (form, VK)'!D21</f>
        <v>META o.s. – Sdružení pro příležitosti mladých migrantů</v>
      </c>
      <c r="C14" s="12" t="str">
        <f>'[1]Příchozí žádosti (form, VK)'!F21</f>
        <v>Program na podporu pedagogických pracovníků při práci se žáky cizinci VI</v>
      </c>
      <c r="D14" s="12">
        <f>'[1]Příchozí žádosti (form, VK)'!H21</f>
        <v>6</v>
      </c>
      <c r="E14" s="13">
        <f>'[1]Příchozí žádosti (form, VK)'!AX21</f>
        <v>2078000</v>
      </c>
      <c r="F14" s="13">
        <f>'[1]Příchozí žádosti (form, VK)'!AY21</f>
        <v>693534</v>
      </c>
      <c r="G14" s="13">
        <f>'[1]Příchozí žádosti (form, VK)'!AZ21</f>
        <v>2771534</v>
      </c>
      <c r="H14" s="14">
        <f t="shared" si="0"/>
        <v>0.74976529243372081</v>
      </c>
    </row>
    <row r="15" spans="1:9" ht="28.5" x14ac:dyDescent="0.2">
      <c r="A15" s="11" t="str">
        <f>'[1]Příchozí žádosti (form, VK)'!B24</f>
        <v>EIF 2013-22</v>
      </c>
      <c r="B15" s="12" t="str">
        <f>'[1]Příchozí žádosti (form, VK)'!D24</f>
        <v>InBáze, o.s.</v>
      </c>
      <c r="C15" s="12" t="str">
        <f>'[1]Příchozí žádosti (form, VK)'!F24</f>
        <v>Asistenční služby pro migranty InBáze IV.</v>
      </c>
      <c r="D15" s="12">
        <f>'[1]Příchozí žádosti (form, VK)'!H24</f>
        <v>7</v>
      </c>
      <c r="E15" s="13">
        <f>'[1]Příchozí žádosti (form, VK)'!AX24</f>
        <v>2965000</v>
      </c>
      <c r="F15" s="13">
        <f>'[1]Příchozí žádosti (form, VK)'!AY24</f>
        <v>989345</v>
      </c>
      <c r="G15" s="13">
        <f>'[1]Příchozí žádosti (form, VK)'!AZ24</f>
        <v>3954345</v>
      </c>
      <c r="H15" s="14">
        <f t="shared" si="0"/>
        <v>0.74980812245770156</v>
      </c>
    </row>
    <row r="16" spans="1:9" ht="28.5" x14ac:dyDescent="0.2">
      <c r="A16" s="11" t="str">
        <f>'[1]Příchozí žádosti (form, VK)'!B27</f>
        <v>EIF 2013-25</v>
      </c>
      <c r="B16" s="12" t="str">
        <f>'[1]Příchozí žádosti (form, VK)'!D27</f>
        <v>Poradna pro integraci o.s.</v>
      </c>
      <c r="C16" s="12" t="str">
        <f>'[1]Příchozí žádosti (form, VK)'!F27</f>
        <v>Barevná planeta XV.</v>
      </c>
      <c r="D16" s="12">
        <f>'[1]Příchozí žádosti (form, VK)'!H27</f>
        <v>3</v>
      </c>
      <c r="E16" s="13">
        <f>'[1]Příchozí žádosti (form, VK)'!AX27</f>
        <v>971000</v>
      </c>
      <c r="F16" s="13">
        <f>'[1]Příchozí žádosti (form, VK)'!AY27</f>
        <v>324945</v>
      </c>
      <c r="G16" s="13">
        <f>'[1]Příchozí žádosti (form, VK)'!AZ27</f>
        <v>1295945</v>
      </c>
      <c r="H16" s="14">
        <f t="shared" si="0"/>
        <v>0.74926019236927488</v>
      </c>
      <c r="I16" s="16"/>
    </row>
    <row r="17" spans="1:9" ht="42.75" x14ac:dyDescent="0.2">
      <c r="A17" s="11" t="str">
        <f>'[1]Příchozí žádosti (form, VK)'!B28</f>
        <v>EIF 2013-26</v>
      </c>
      <c r="B17" s="12" t="str">
        <f>'[1]Příchozí žádosti (form, VK)'!D28</f>
        <v>Poradna pro integraci o.s.</v>
      </c>
      <c r="C17" s="12" t="str">
        <f>'[1]Příchozí žádosti (form, VK)'!F28</f>
        <v>Centrum na podporu integrace cizinců v Ústeckém kraji</v>
      </c>
      <c r="D17" s="12">
        <f>'[1]Příchozí žádosti (form, VK)'!H28</f>
        <v>1</v>
      </c>
      <c r="E17" s="13">
        <f>'[1]Příchozí žádosti (form, VK)'!AX28</f>
        <v>8311000</v>
      </c>
      <c r="F17" s="13">
        <f>'[1]Příchozí žádosti (form, VK)'!AY28</f>
        <v>2770652</v>
      </c>
      <c r="G17" s="13">
        <f>'[1]Příchozí žádosti (form, VK)'!AZ28</f>
        <v>11081652</v>
      </c>
      <c r="H17" s="14">
        <f t="shared" si="0"/>
        <v>0.7499784328185003</v>
      </c>
      <c r="I17" s="16"/>
    </row>
    <row r="18" spans="1:9" ht="28.5" x14ac:dyDescent="0.2">
      <c r="A18" s="11" t="str">
        <f>'[1]Příchozí žádosti (form, VK)'!B29</f>
        <v>EIF 2013-27</v>
      </c>
      <c r="B18" s="12" t="str">
        <f>'[1]Příchozí žádosti (form, VK)'!D29</f>
        <v>Poradna pro integraci o.s.</v>
      </c>
      <c r="C18" s="12" t="str">
        <f>'[1]Příchozí žádosti (form, VK)'!F29</f>
        <v>Vzděláním k úspěšné integraci II</v>
      </c>
      <c r="D18" s="12">
        <f>'[1]Příchozí žádosti (form, VK)'!H29</f>
        <v>2</v>
      </c>
      <c r="E18" s="13">
        <f>'[1]Příchozí žádosti (form, VK)'!AX29</f>
        <v>521000</v>
      </c>
      <c r="F18" s="13">
        <f>'[1]Příchozí žádosti (form, VK)'!AY29</f>
        <v>174131</v>
      </c>
      <c r="G18" s="13">
        <f>'[1]Příchozí žádosti (form, VK)'!AZ29</f>
        <v>695131</v>
      </c>
      <c r="H18" s="14">
        <f t="shared" si="0"/>
        <v>0.74949901529352025</v>
      </c>
    </row>
    <row r="19" spans="1:9" ht="42.75" x14ac:dyDescent="0.2">
      <c r="A19" s="11" t="str">
        <f>'[1]Příchozí žádosti (form, VK)'!B32</f>
        <v>EIF 2013-30</v>
      </c>
      <c r="B19" s="12" t="str">
        <f>'[1]Příchozí žádosti (form, VK)'!D32</f>
        <v>Správa uprchlických zařízení MV</v>
      </c>
      <c r="C19" s="12" t="str">
        <f>'[1]Příchozí žádosti (form, VK)'!F32</f>
        <v>Provoz Center na podporu integrace cizinců VIII</v>
      </c>
      <c r="D19" s="12">
        <f>'[1]Příchozí žádosti (form, VK)'!H32</f>
        <v>1</v>
      </c>
      <c r="E19" s="13">
        <f>'[1]Příchozí žádosti (form, VK)'!AX32</f>
        <v>18750000</v>
      </c>
      <c r="F19" s="13">
        <f>'[1]Příchozí žádosti (form, VK)'!AY32</f>
        <v>6250000</v>
      </c>
      <c r="G19" s="13">
        <f>'[1]Příchozí žádosti (form, VK)'!AZ32</f>
        <v>25000000</v>
      </c>
      <c r="H19" s="14">
        <f t="shared" si="0"/>
        <v>0.75</v>
      </c>
    </row>
    <row r="20" spans="1:9" ht="42.75" x14ac:dyDescent="0.2">
      <c r="A20" s="11" t="str">
        <f>'[1]Příchozí žádosti (form, VK)'!B40</f>
        <v>EIF 2013-38</v>
      </c>
      <c r="B20" s="12" t="str">
        <f>'[1]Příchozí žádosti (form, VK)'!D40</f>
        <v>Centrum multikulturního vzdělávání, o.s.</v>
      </c>
      <c r="C20" s="12" t="str">
        <f>'[1]Příchozí žádosti (form, VK)'!F40</f>
        <v>Nejste tady sami</v>
      </c>
      <c r="D20" s="12">
        <f>'[1]Příchozí žádosti (form, VK)'!H40</f>
        <v>7</v>
      </c>
      <c r="E20" s="13">
        <f>'[1]Příchozí žádosti (form, VK)'!AX40</f>
        <v>1243000</v>
      </c>
      <c r="F20" s="13">
        <f>'[1]Příchozí žádosti (form, VK)'!AY40</f>
        <v>414700</v>
      </c>
      <c r="G20" s="13">
        <f>'[1]Příchozí žádosti (form, VK)'!AZ40</f>
        <v>1657700</v>
      </c>
      <c r="H20" s="14">
        <f>E20/G20</f>
        <v>0.74983410749834112</v>
      </c>
    </row>
    <row r="21" spans="1:9" ht="57" x14ac:dyDescent="0.2">
      <c r="A21" s="11" t="str">
        <f>'[1]Příchozí žádosti (form, VK)'!B44</f>
        <v>EIF 2013-42</v>
      </c>
      <c r="B21" s="12" t="str">
        <f>'[1]Příchozí žádosti (form, VK)'!D44</f>
        <v>META o.p.s. – Společnost pro příležitosti mladých migrantů</v>
      </c>
      <c r="C21" s="12" t="str">
        <f>'[1]Příchozí žádosti (form, VK)'!F44</f>
        <v>Téma dne: Škola, základ integrace</v>
      </c>
      <c r="D21" s="12">
        <f>'[1]Příchozí žádosti (form, VK)'!H44</f>
        <v>3</v>
      </c>
      <c r="E21" s="13">
        <f>'[1]Příchozí žádosti (form, VK)'!AX44</f>
        <v>932000</v>
      </c>
      <c r="F21" s="13">
        <f>'[1]Příchozí žádosti (form, VK)'!AY44</f>
        <v>311842.99</v>
      </c>
      <c r="G21" s="13">
        <f>'[1]Příchozí žádosti (form, VK)'!AZ44</f>
        <v>1243842.99</v>
      </c>
      <c r="H21" s="14">
        <f>E21/G21</f>
        <v>0.74929071232696343</v>
      </c>
    </row>
    <row r="22" spans="1:9" ht="42.75" x14ac:dyDescent="0.2">
      <c r="A22" s="11" t="str">
        <f>'[1]Příchozí žádosti (form, VK)'!B48</f>
        <v>EIF 2013-46</v>
      </c>
      <c r="B22" s="12" t="str">
        <f>'[1]Příchozí žádosti (form, VK)'!D48</f>
        <v>InBáze, o.s.</v>
      </c>
      <c r="C22" s="12" t="str">
        <f>'[1]Příchozí žádosti (form, VK)'!F48</f>
        <v>Randez vous InBáze VII – setkávání tradic a kultur</v>
      </c>
      <c r="D22" s="12">
        <f>'[1]Příchozí žádosti (form, VK)'!H48</f>
        <v>3</v>
      </c>
      <c r="E22" s="13">
        <f>'[1]Příchozí žádosti (form, VK)'!AX48</f>
        <v>730000</v>
      </c>
      <c r="F22" s="13">
        <f>'[1]Příchozí žádosti (form, VK)'!AY48</f>
        <v>243595</v>
      </c>
      <c r="G22" s="13">
        <f>'[1]Příchozí žádosti (form, VK)'!AZ48</f>
        <v>973595</v>
      </c>
      <c r="H22" s="14">
        <f>E22/G22</f>
        <v>0.74979842747754455</v>
      </c>
    </row>
    <row r="23" spans="1:9" ht="42.75" x14ac:dyDescent="0.2">
      <c r="A23" s="11" t="str">
        <f>'[1]Příchozí žádosti (form, VK)'!B51</f>
        <v>EIF 2013-49</v>
      </c>
      <c r="B23" s="12" t="str">
        <f>'[1]Příchozí žádosti (form, VK)'!D51</f>
        <v>Centrum pro integraci cizinců, o.p.s.</v>
      </c>
      <c r="C23" s="12" t="str">
        <f>'[1]Příchozí žádosti (form, VK)'!F51</f>
        <v>Společný kraj - s cizinci jako s našinci</v>
      </c>
      <c r="D23" s="12">
        <f>'[1]Příchozí žádosti (form, VK)'!H51</f>
        <v>3</v>
      </c>
      <c r="E23" s="13">
        <f>'[1]Příchozí žádosti (form, VK)'!AX51</f>
        <v>764000</v>
      </c>
      <c r="F23" s="13">
        <f>'[1]Příchozí žádosti (form, VK)'!AY51</f>
        <v>254854</v>
      </c>
      <c r="G23" s="13">
        <f>'[1]Příchozí žádosti (form, VK)'!AZ51</f>
        <v>1018854</v>
      </c>
      <c r="H23" s="14">
        <f>E23/G23</f>
        <v>0.74986209996721809</v>
      </c>
    </row>
    <row r="24" spans="1:9" ht="57" x14ac:dyDescent="0.2">
      <c r="A24" s="11" t="str">
        <f>'[1]Příchozí žádosti (form, VK)'!B54</f>
        <v>EIF 2013-52</v>
      </c>
      <c r="B24" s="12" t="str">
        <f>'[1]Příchozí žádosti (form, VK)'!D54</f>
        <v>Jihomoravský kraj</v>
      </c>
      <c r="C24" s="12" t="str">
        <f>'[1]Příchozí žádosti (form, VK)'!F54</f>
        <v>Jihomoravské regionální centrum na podporu integrace cizinců 2015</v>
      </c>
      <c r="D24" s="12">
        <f>'[1]Příchozí žádosti (form, VK)'!H54</f>
        <v>1</v>
      </c>
      <c r="E24" s="13">
        <f>'[1]Příchozí žádosti (form, VK)'!AX54</f>
        <v>835000</v>
      </c>
      <c r="F24" s="13">
        <f>'[1]Příchozí žádosti (form, VK)'!AY54</f>
        <v>279607</v>
      </c>
      <c r="G24" s="13">
        <f>'[1]Příchozí žádosti (form, VK)'!AZ54</f>
        <v>1114607</v>
      </c>
      <c r="H24" s="14">
        <f t="shared" ref="H24:H28" si="1">E24/G24</f>
        <v>0.74914297146886755</v>
      </c>
    </row>
    <row r="25" spans="1:9" ht="42.75" x14ac:dyDescent="0.2">
      <c r="A25" s="11" t="str">
        <f>'[1]Příchozí žádosti (form, VK)'!B55</f>
        <v>EIF 2013-53</v>
      </c>
      <c r="B25" s="12" t="str">
        <f>'[1]Příchozí žádosti (form, VK)'!D55</f>
        <v>Diecézní katolická charita Hradec Králové</v>
      </c>
      <c r="C25" s="12" t="str">
        <f>'[1]Příchozí žádosti (form, VK)'!F55</f>
        <v>Integrační centrum pro cizince</v>
      </c>
      <c r="D25" s="12">
        <f>'[1]Příchozí žádosti (form, VK)'!H55</f>
        <v>1</v>
      </c>
      <c r="E25" s="13">
        <f>'[1]Příchozí žádosti (form, VK)'!AX55</f>
        <v>505000</v>
      </c>
      <c r="F25" s="13">
        <f>'[1]Příchozí žádosti (form, VK)'!AY55</f>
        <v>168337</v>
      </c>
      <c r="G25" s="13">
        <f>'[1]Příchozí žádosti (form, VK)'!AZ55</f>
        <v>673337</v>
      </c>
      <c r="H25" s="14">
        <f t="shared" si="1"/>
        <v>0.74999591586382452</v>
      </c>
    </row>
    <row r="26" spans="1:9" ht="42.75" x14ac:dyDescent="0.2">
      <c r="A26" s="11" t="str">
        <f>'[1]Příchozí žádosti (form, VK)'!B56</f>
        <v>EIF 2013-54</v>
      </c>
      <c r="B26" s="12" t="str">
        <f>'[1]Příchozí žádosti (form, VK)'!D56</f>
        <v>Správa uprchlických zařízení MV</v>
      </c>
      <c r="C26" s="12" t="str">
        <f>'[1]Příchozí žádosti (form, VK)'!F56</f>
        <v>Provoz Center na podporu integrace cizinců IX.</v>
      </c>
      <c r="D26" s="12">
        <f>'[1]Příchozí žádosti (form, VK)'!H56</f>
        <v>1</v>
      </c>
      <c r="E26" s="13">
        <f>'[1]Příchozí žádosti (form, VK)'!AX56</f>
        <v>2517000</v>
      </c>
      <c r="F26" s="13">
        <f>'[1]Příchozí žádosti (form, VK)'!AY56</f>
        <v>839000</v>
      </c>
      <c r="G26" s="13">
        <f>'[1]Příchozí žádosti (form, VK)'!AZ56</f>
        <v>3356000</v>
      </c>
      <c r="H26" s="14">
        <f t="shared" si="1"/>
        <v>0.75</v>
      </c>
    </row>
    <row r="27" spans="1:9" ht="28.5" x14ac:dyDescent="0.2">
      <c r="A27" s="11" t="str">
        <f>'[1]Příchozí žádosti (form, VK)'!B57</f>
        <v>EIF 2013-55</v>
      </c>
      <c r="B27" s="12" t="str">
        <f>'[1]Příchozí žádosti (form, VK)'!D57</f>
        <v>Integrační centrum Praha, o.p.s.</v>
      </c>
      <c r="C27" s="12" t="str">
        <f>'[1]Příchozí žádosti (form, VK)'!F57</f>
        <v>Integrační centrum Praha IV</v>
      </c>
      <c r="D27" s="12">
        <f>'[1]Příchozí žádosti (form, VK)'!H57</f>
        <v>1</v>
      </c>
      <c r="E27" s="13">
        <f>'[1]Příchozí žádosti (form, VK)'!AX57</f>
        <v>1839000</v>
      </c>
      <c r="F27" s="13">
        <f>'[1]Příchozí žádosti (form, VK)'!AY57</f>
        <v>613982</v>
      </c>
      <c r="G27" s="13">
        <f>'[1]Příchozí žádosti (form, VK)'!AZ57</f>
        <v>2452982</v>
      </c>
      <c r="H27" s="14">
        <f t="shared" si="1"/>
        <v>0.74969975319835203</v>
      </c>
    </row>
    <row r="28" spans="1:9" ht="42.75" x14ac:dyDescent="0.2">
      <c r="A28" s="11" t="str">
        <f>'[1]Příchozí žádosti (form, VK)'!B58</f>
        <v>EIF 2013-56</v>
      </c>
      <c r="B28" s="12" t="str">
        <f>'[1]Příchozí žádosti (form, VK)'!D58</f>
        <v>Poradna pro integraci, z.ú.</v>
      </c>
      <c r="C28" s="12" t="str">
        <f>'[1]Příchozí žádosti (form, VK)'!F58</f>
        <v xml:space="preserve">Centrum na podporu integrace cizinců v Ústeckém kraji </v>
      </c>
      <c r="D28" s="12">
        <f>'[1]Příchozí žádosti (form, VK)'!H58</f>
        <v>1</v>
      </c>
      <c r="E28" s="13">
        <f>'[1]Příchozí žádosti (form, VK)'!AX58</f>
        <v>298000</v>
      </c>
      <c r="F28" s="13">
        <f>'[1]Příchozí žádosti (form, VK)'!AY58</f>
        <v>99334</v>
      </c>
      <c r="G28" s="13">
        <f>'[1]Příchozí žádosti (form, VK)'!AZ58</f>
        <v>397334</v>
      </c>
      <c r="H28" s="14">
        <f t="shared" si="1"/>
        <v>0.74999874161284963</v>
      </c>
    </row>
  </sheetData>
  <autoFilter ref="A3:H23"/>
  <mergeCells count="1">
    <mergeCell ref="A1:H1"/>
  </mergeCells>
  <pageMargins left="0.70866141732283472" right="0.70866141732283472" top="0.78740157480314965" bottom="0.78740157480314965" header="0.31496062992125984" footer="0.31496062992125984"/>
  <pageSetup paperSize="9" scale="61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realizovaných projektů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MVCR</cp:lastModifiedBy>
  <dcterms:created xsi:type="dcterms:W3CDTF">2015-03-30T12:28:05Z</dcterms:created>
  <dcterms:modified xsi:type="dcterms:W3CDTF">2015-03-30T12:28:36Z</dcterms:modified>
</cp:coreProperties>
</file>